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haltere\Desktop\Ataskaitos biudžetui 2021 m\"/>
    </mc:Choice>
  </mc:AlternateContent>
  <bookViews>
    <workbookView xWindow="10200" yWindow="-15" windowWidth="10245" windowHeight="9015" activeTab="2"/>
  </bookViews>
  <sheets>
    <sheet name="FBA" sheetId="4" r:id="rId1"/>
    <sheet name="VRA" sheetId="6" r:id="rId2"/>
    <sheet name="FS 4 priedas" sheetId="7" r:id="rId3"/>
  </sheets>
  <definedNames>
    <definedName name="_xlnm.Print_Titles" localSheetId="0">FBA!$19:$19</definedName>
  </definedNames>
  <calcPr calcId="152511"/>
</workbook>
</file>

<file path=xl/calcChain.xml><?xml version="1.0" encoding="utf-8"?>
<calcChain xmlns="http://schemas.openxmlformats.org/spreadsheetml/2006/main">
  <c r="G42" i="4" l="1"/>
  <c r="G41" i="4" s="1"/>
  <c r="G49" i="4"/>
  <c r="G21" i="4"/>
  <c r="G20" i="4" s="1"/>
  <c r="G58" i="4" s="1"/>
  <c r="G27" i="4"/>
  <c r="F21" i="4"/>
  <c r="F27" i="4"/>
  <c r="F42" i="4"/>
  <c r="F41" i="4" s="1"/>
  <c r="F49" i="4"/>
  <c r="G59" i="4"/>
  <c r="G65" i="4"/>
  <c r="G75" i="4"/>
  <c r="G69" i="4" s="1"/>
  <c r="G86" i="4"/>
  <c r="G90" i="4"/>
  <c r="G84" i="4" s="1"/>
  <c r="F59" i="4"/>
  <c r="F65" i="4"/>
  <c r="F75" i="4"/>
  <c r="F69" i="4" s="1"/>
  <c r="F64" i="4" s="1"/>
  <c r="F86" i="4"/>
  <c r="F84" i="4" s="1"/>
  <c r="F90" i="4"/>
  <c r="F20" i="4" l="1"/>
  <c r="F58" i="4" s="1"/>
  <c r="G64" i="4"/>
  <c r="G94" i="4"/>
  <c r="F94" i="4"/>
</calcChain>
</file>

<file path=xl/comments1.xml><?xml version="1.0" encoding="utf-8"?>
<comments xmlns="http://schemas.openxmlformats.org/spreadsheetml/2006/main">
  <authors>
    <author>ketvirtas</author>
  </authors>
  <commentList>
    <comment ref="F39" authorId="0" shape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 shape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 shape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 shape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 shape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 shape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</commentList>
</comments>
</file>

<file path=xl/sharedStrings.xml><?xml version="1.0" encoding="utf-8"?>
<sst xmlns="http://schemas.openxmlformats.org/spreadsheetml/2006/main" count="340" uniqueCount="264">
  <si>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</si>
  <si>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</si>
  <si>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</si>
  <si>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</si>
  <si>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</si>
  <si>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</si>
  <si>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</si>
  <si>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</si>
  <si>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</si>
  <si>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</si>
  <si>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</si>
  <si>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</si>
  <si>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</si>
  <si>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</si>
  <si>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</si>
  <si>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</si>
  <si>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</si>
  <si>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</si>
  <si>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</si>
  <si>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</si>
  <si>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</si>
  <si>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</si>
  <si>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</si>
  <si>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</si>
  <si>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</si>
  <si>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</si>
  <si>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</si>
  <si>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</si>
  <si>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</si>
  <si>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</si>
  <si>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</si>
  <si>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</si>
  <si>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</si>
  <si>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</si>
  <si>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</si>
  <si>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</si>
  <si>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</si>
  <si>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</si>
  <si>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</si>
  <si>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</si>
  <si>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</si>
  <si>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</si>
  <si>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</si>
  <si>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</si>
  <si>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</si>
  <si>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</si>
  <si>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</si>
  <si>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</si>
  <si>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</si>
  <si>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</si>
  <si>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</si>
  <si>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</si>
  <si>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</si>
  <si>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</si>
  <si>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</si>
  <si>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</si>
  <si>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</si>
  <si>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</si>
  <si>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</si>
  <si>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</si>
  <si>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</si>
  <si>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</si>
  <si>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</si>
  <si>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</si>
  <si>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</si>
  <si>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</si>
  <si>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</si>
  <si>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</si>
  <si>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</si>
  <si>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</si>
  <si>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</si>
  <si>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</si>
  <si>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</si>
  <si>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</si>
  <si>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</si>
  <si>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</si>
  <si>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</si>
  <si>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</si>
  <si>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</si>
  <si>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</si>
  <si>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</si>
  <si>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</si>
  <si>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</si>
  <si>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</si>
  <si>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</si>
  <si>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</si>
  <si>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</si>
  <si>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</si>
  <si>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</si>
  <si>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</si>
  <si>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</si>
  <si>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</si>
  <si>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</si>
  <si>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</si>
  <si>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</si>
  <si>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</si>
  <si>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</si>
  <si>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</si>
  <si>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</si>
  <si>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</si>
  <si>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</si>
  <si>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</si>
  <si>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</si>
  <si>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</si>
  <si>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</si>
  <si>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</si>
  <si>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</si>
  <si>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</si>
  <si>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</si>
  <si>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</si>
  <si>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_________________________________________________________________________________________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</si>
  <si>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</si>
  <si>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</si>
  <si>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</si>
  <si>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</si>
  <si>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</si>
  <si>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</si>
  <si>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</si>
  <si>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</si>
  <si>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</si>
  <si>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</si>
  <si>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</si>
  <si>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</si>
  <si>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</si>
  <si>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</si>
  <si>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</si>
  <si>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</si>
  <si>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</si>
  <si>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</si>
  <si>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</si>
  <si>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</si>
  <si>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</si>
  <si>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</si>
  <si>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PLIKIŲ IEVOS LABUTYTĖS PAGRINDINĖ MOKYKLA</t>
  </si>
  <si>
    <t>PAGAL  2021.03.31 D. DUOMENIS</t>
  </si>
  <si>
    <t xml:space="preserve">2021.05.05 Nr.     </t>
  </si>
  <si>
    <t>Direktorė</t>
  </si>
  <si>
    <t>Audronė Vaičiulienė</t>
  </si>
  <si>
    <t>Vyr. buhalterė</t>
  </si>
  <si>
    <t>Birutė Milė</t>
  </si>
  <si>
    <t>3-iojo VSAFAS „Veiklos rezultatų ataskaita“</t>
  </si>
  <si>
    <t>(Žemesniojo lygio viešojo sektoriaus subjektų, išskyrus mokesčių fondus ir išteklių fondus</t>
  </si>
  <si>
    <t>(įskaitant socialinės apsaugos fondus), veiklos rezultatų ataskaitos forma)</t>
  </si>
  <si>
    <t>(viešojo sektoriaus subjekto arba viešojo sektoriaus subjektų grupės pavadinimas)</t>
  </si>
  <si>
    <t>_______________________________________________________________________________</t>
  </si>
  <si>
    <t>(viešojo sektoriaus subjekto, parengusio veiklos rezultatų ataskaitą</t>
  </si>
  <si>
    <t>arba konsoliduotąją veiklos rezultatų ataskaitą,  kodas, adresas)</t>
  </si>
  <si>
    <t>VEIKLOS REZULTATŲ ATASKAITA</t>
  </si>
  <si>
    <t>Pastabos Nr.</t>
  </si>
  <si>
    <t>Ataskaitinis laikotarpis</t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</si>
  <si>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</si>
  <si>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</si>
  <si>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</si>
  <si>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</si>
  <si>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</si>
  <si>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</si>
  <si>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</si>
  <si>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</si>
  <si>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</si>
  <si>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</si>
  <si>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</si>
  <si>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</si>
  <si>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</si>
  <si>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</si>
  <si>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</si>
  <si>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</si>
  <si>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</si>
  <si>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</si>
  <si>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</si>
  <si>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</si>
  <si>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</si>
  <si>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</si>
  <si>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</si>
  <si>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</si>
  <si>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</si>
  <si>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</si>
  <si>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</si>
  <si>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</si>
  <si>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</si>
  <si>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</si>
  <si>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</si>
  <si>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</si>
  <si>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</si>
  <si>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</si>
  <si>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</si>
  <si>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</si>
  <si>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</si>
  <si>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</si>
  <si>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</si>
  <si>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</si>
  <si>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</si>
  <si>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</si>
  <si>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</si>
  <si>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</si>
  <si>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</si>
  <si>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</si>
  <si>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</si>
  <si>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</si>
  <si>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</si>
  <si>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</si>
  <si>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</si>
  <si>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</si>
  <si>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</si>
  <si>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</si>
  <si>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</si>
  <si>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</si>
  <si>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</si>
  <si>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</si>
  <si>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____________</t>
  </si>
  <si>
    <t xml:space="preserve">vyriausiasis buhalteris (buhalteris)                                                                                      </t>
  </si>
  <si>
    <t xml:space="preserve">  (parašas)</t>
  </si>
  <si>
    <t>P03</t>
  </si>
  <si>
    <t>P04</t>
  </si>
  <si>
    <t>P08</t>
  </si>
  <si>
    <t>P09</t>
  </si>
  <si>
    <t>P10</t>
  </si>
  <si>
    <t>P11</t>
  </si>
  <si>
    <t>P12</t>
  </si>
  <si>
    <t>P15</t>
  </si>
  <si>
    <t>P17</t>
  </si>
  <si>
    <t>P18</t>
  </si>
  <si>
    <t xml:space="preserve">Pateikimo valiuta ir tikslumas: eurais </t>
  </si>
  <si>
    <t>P21</t>
  </si>
  <si>
    <t>P22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</si>
  <si>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</si>
  <si>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</si>
  <si>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</si>
  <si>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r>
      <t>finansinių ataskaitų aiškinamajame rašte</t>
    </r>
    <r>
      <rPr>
        <b/>
        <sz val="11"/>
        <rFont val="Times New Roman"/>
        <family val="1"/>
        <charset val="186"/>
      </rPr>
      <t xml:space="preserve"> forma)</t>
    </r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</si>
  <si>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</si>
  <si>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</si>
  <si>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</si>
  <si>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</si>
  <si>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</si>
  <si>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</si>
  <si>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r>
      <t xml:space="preserve">Neatlygintinai </t>
    </r>
    <r>
      <rPr>
        <b/>
        <sz val="11"/>
        <rFont val="Times New Roman"/>
        <family val="1"/>
        <charset val="186"/>
      </rPr>
      <t>gautas turtas</t>
    </r>
  </si>
  <si>
    <t>Perduota kitiems viešojo sektoriaus subjektams</t>
  </si>
  <si>
    <r>
      <t>Finansavimo sumų sumažėjimas dėl turto</t>
    </r>
    <r>
      <rPr>
        <b/>
        <sz val="11"/>
        <rFont val="Times New Roman"/>
        <family val="1"/>
        <charset val="186"/>
      </rPr>
      <t xml:space="preserve"> pardavimo</t>
    </r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</si>
  <si>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</si>
  <si>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</si>
  <si>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</si>
  <si>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</si>
  <si>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</si>
  <si>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</si>
  <si>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</si>
  <si>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</si>
  <si>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</si>
  <si>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</si>
  <si>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</si>
  <si>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</si>
  <si>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</si>
  <si>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r>
      <t>2.1</t>
    </r>
    <r>
      <rPr>
        <sz val="11"/>
        <rFont val="Times New Roman"/>
        <family val="1"/>
        <charset val="186"/>
      </rPr>
      <t>.</t>
    </r>
  </si>
  <si>
    <r>
      <t>2.</t>
    </r>
    <r>
      <rPr>
        <sz val="11"/>
        <rFont val="Times New Roman"/>
        <family val="1"/>
        <charset val="186"/>
      </rPr>
      <t>2.</t>
    </r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</si>
  <si>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</si>
  <si>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</si>
  <si>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</si>
  <si>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r>
      <t>3.</t>
    </r>
    <r>
      <rPr>
        <sz val="11"/>
        <rFont val="Times New Roman"/>
        <family val="1"/>
        <charset val="186"/>
      </rPr>
      <t>2.</t>
    </r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</si>
  <si>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</si>
  <si>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</si>
  <si>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</si>
  <si>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</si>
  <si>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</si>
  <si>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</si>
  <si>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</si>
  <si>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Per ataskaitinį laikotarpį  2021-01-01 - 2021-03-31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</si>
</sst>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1"/>
      <name val="Times New Roman"/>
      <family val="1"/>
      <charset val="186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1"/>
      <name val="TimesNewRoman,Bold"/>
    </font>
    <font>
      <b/>
      <sz val="11"/>
      <name val="Arial"/>
    </font>
    <font>
      <u/>
      <sz val="11"/>
      <name val="TimesNewRoman,Bold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4" fillId="0" borderId="0"/>
  </cellStyleXfs>
  <cellXfs count="22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right" vertical="center"/>
    </xf>
    <xf numFmtId="2" fontId="4" fillId="2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 applyAlignment="1">
      <alignment horizontal="left" vertical="center"/>
    </xf>
    <xf numFmtId="0" fontId="14" fillId="0" borderId="0" xfId="1"/>
    <xf numFmtId="0" fontId="15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15" fillId="0" borderId="1" xfId="1" applyFont="1" applyBorder="1" applyAlignment="1">
      <alignment vertical="center"/>
    </xf>
    <xf numFmtId="0" fontId="4" fillId="0" borderId="0" xfId="1" applyFont="1" applyAlignment="1">
      <alignment vertical="center" wrapText="1"/>
    </xf>
    <xf numFmtId="0" fontId="15" fillId="0" borderId="0" xfId="1" applyFont="1" applyAlignment="1">
      <alignment vertical="center"/>
    </xf>
    <xf numFmtId="0" fontId="14" fillId="0" borderId="0" xfId="1" applyBorder="1" applyAlignment="1">
      <alignment vertical="center"/>
    </xf>
    <xf numFmtId="0" fontId="16" fillId="0" borderId="1" xfId="1" applyFont="1" applyBorder="1" applyAlignment="1">
      <alignment horizontal="center" vertical="center" wrapText="1"/>
    </xf>
    <xf numFmtId="0" fontId="16" fillId="0" borderId="1" xfId="1" applyFont="1" applyBorder="1" applyAlignment="1">
      <alignment vertical="center"/>
    </xf>
    <xf numFmtId="0" fontId="22" fillId="0" borderId="0" xfId="1" applyFont="1" applyAlignment="1">
      <alignment vertical="center"/>
    </xf>
    <xf numFmtId="0" fontId="15" fillId="0" borderId="0" xfId="1" applyFont="1" applyAlignment="1">
      <alignment horizontal="left" vertical="center"/>
    </xf>
    <xf numFmtId="0" fontId="20" fillId="0" borderId="0" xfId="1" applyFont="1" applyAlignment="1">
      <alignment vertical="center"/>
    </xf>
    <xf numFmtId="0" fontId="2" fillId="0" borderId="0" xfId="1" applyFont="1" applyAlignment="1">
      <alignment vertical="center"/>
    </xf>
    <xf numFmtId="0" fontId="19" fillId="0" borderId="0" xfId="1" applyFont="1" applyAlignment="1">
      <alignment horizontal="center" vertical="center"/>
    </xf>
    <xf numFmtId="0" fontId="16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vertical="center"/>
    </xf>
    <xf numFmtId="0" fontId="24" fillId="0" borderId="1" xfId="1" applyFont="1" applyBorder="1" applyAlignment="1">
      <alignment horizontal="center" vertical="center"/>
    </xf>
    <xf numFmtId="2" fontId="16" fillId="0" borderId="1" xfId="1" applyNumberFormat="1" applyFont="1" applyBorder="1" applyAlignment="1">
      <alignment horizontal="right" vertical="center"/>
    </xf>
    <xf numFmtId="2" fontId="15" fillId="0" borderId="1" xfId="1" applyNumberFormat="1" applyFont="1" applyBorder="1" applyAlignment="1">
      <alignment horizontal="right" vertical="center"/>
    </xf>
    <xf numFmtId="2" fontId="15" fillId="0" borderId="1" xfId="1" applyNumberFormat="1" applyFont="1" applyBorder="1" applyAlignment="1">
      <alignment horizontal="right" vertical="center" wrapText="1"/>
    </xf>
    <xf numFmtId="0" fontId="10" fillId="0" borderId="0" xfId="1" applyFont="1"/>
    <xf numFmtId="0" fontId="4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2" fontId="15" fillId="2" borderId="9" xfId="1" applyNumberFormat="1" applyFont="1" applyFill="1" applyBorder="1" applyAlignment="1">
      <alignment horizontal="right" vertical="center"/>
    </xf>
    <xf numFmtId="0" fontId="20" fillId="0" borderId="0" xfId="1" applyFont="1" applyBorder="1" applyAlignment="1">
      <alignment horizontal="left" vertical="top" wrapText="1"/>
    </xf>
    <xf numFmtId="0" fontId="20" fillId="0" borderId="0" xfId="1" applyFont="1" applyAlignment="1">
      <alignment horizontal="center" vertical="top" wrapText="1"/>
    </xf>
    <xf numFmtId="0" fontId="4" fillId="0" borderId="0" xfId="1" applyFont="1" applyFill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top" wrapText="1"/>
    </xf>
    <xf numFmtId="0" fontId="4" fillId="0" borderId="0" xfId="1" applyFont="1" applyBorder="1" applyAlignment="1">
      <alignment horizontal="center" vertical="top" wrapText="1"/>
    </xf>
    <xf numFmtId="0" fontId="15" fillId="0" borderId="14" xfId="1" applyFont="1" applyBorder="1" applyAlignment="1">
      <alignment vertical="center" wrapText="1"/>
    </xf>
    <xf numFmtId="0" fontId="14" fillId="0" borderId="0" xfId="1"/>
    <xf numFmtId="0" fontId="28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center" vertical="center" wrapText="1"/>
    </xf>
    <xf numFmtId="0" fontId="20" fillId="0" borderId="1" xfId="1" applyFont="1" applyBorder="1" applyAlignment="1">
      <alignment horizontal="left" vertical="center" wrapText="1"/>
    </xf>
    <xf numFmtId="0" fontId="20" fillId="0" borderId="0" xfId="1" applyFont="1" applyAlignment="1">
      <alignment vertical="center"/>
    </xf>
    <xf numFmtId="0" fontId="28" fillId="0" borderId="1" xfId="1" applyFont="1" applyBorder="1" applyAlignment="1">
      <alignment horizontal="left" vertical="center" wrapText="1"/>
    </xf>
    <xf numFmtId="0" fontId="28" fillId="0" borderId="0" xfId="1" applyFont="1" applyAlignment="1">
      <alignment vertical="center"/>
    </xf>
    <xf numFmtId="0" fontId="28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8" fillId="0" borderId="1" xfId="1" applyFont="1" applyFill="1" applyBorder="1" applyAlignment="1">
      <alignment horizontal="center" vertical="center" wrapText="1"/>
    </xf>
    <xf numFmtId="0" fontId="28" fillId="0" borderId="8" xfId="1" applyFont="1" applyFill="1" applyBorder="1" applyAlignment="1">
      <alignment horizontal="center" vertical="center" wrapText="1"/>
    </xf>
    <xf numFmtId="49" fontId="4" fillId="0" borderId="5" xfId="1" applyNumberFormat="1" applyFont="1" applyFill="1" applyBorder="1" applyAlignment="1">
      <alignment horizontal="center" vertical="center" wrapText="1"/>
    </xf>
    <xf numFmtId="0" fontId="14" fillId="3" borderId="0" xfId="1" applyFont="1" applyFill="1" applyBorder="1" applyAlignment="1">
      <alignment horizontal="center"/>
    </xf>
    <xf numFmtId="0" fontId="4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Fill="1" applyBorder="1" applyAlignment="1">
      <alignment horizontal="center" vertical="center" wrapText="1"/>
    </xf>
    <xf numFmtId="0" fontId="20" fillId="0" borderId="0" xfId="1" applyFont="1" applyAlignment="1">
      <alignment horizontal="left" vertical="center"/>
    </xf>
    <xf numFmtId="2" fontId="20" fillId="0" borderId="1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15" fillId="0" borderId="1" xfId="1" applyFont="1" applyBorder="1" applyAlignment="1">
      <alignment vertical="center" wrapText="1"/>
    </xf>
    <xf numFmtId="0" fontId="21" fillId="0" borderId="1" xfId="1" applyFont="1" applyBorder="1" applyAlignment="1">
      <alignment vertical="center"/>
    </xf>
    <xf numFmtId="0" fontId="15" fillId="0" borderId="1" xfId="1" applyFont="1" applyBorder="1" applyAlignment="1">
      <alignment horizontal="left" vertical="center" wrapText="1"/>
    </xf>
    <xf numFmtId="0" fontId="19" fillId="0" borderId="0" xfId="1" applyFont="1" applyAlignment="1">
      <alignment horizontal="center" vertical="center"/>
    </xf>
    <xf numFmtId="0" fontId="22" fillId="0" borderId="0" xfId="1" applyFont="1" applyAlignment="1">
      <alignment vertical="center"/>
    </xf>
    <xf numFmtId="0" fontId="19" fillId="0" borderId="0" xfId="1" applyFont="1" applyAlignment="1">
      <alignment horizontal="justify" vertical="center"/>
    </xf>
    <xf numFmtId="0" fontId="25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14" fillId="0" borderId="0" xfId="1" applyAlignment="1">
      <alignment vertical="center"/>
    </xf>
    <xf numFmtId="0" fontId="16" fillId="0" borderId="1" xfId="1" applyFont="1" applyBorder="1" applyAlignment="1">
      <alignment horizontal="center" vertical="center" wrapText="1"/>
    </xf>
    <xf numFmtId="0" fontId="21" fillId="0" borderId="1" xfId="1" applyFont="1" applyBorder="1" applyAlignment="1">
      <alignment vertical="center" wrapText="1"/>
    </xf>
    <xf numFmtId="0" fontId="16" fillId="0" borderId="1" xfId="1" applyFont="1" applyBorder="1" applyAlignment="1">
      <alignment vertical="center" wrapText="1"/>
    </xf>
    <xf numFmtId="0" fontId="24" fillId="0" borderId="1" xfId="1" applyFont="1" applyBorder="1" applyAlignment="1">
      <alignment vertical="center"/>
    </xf>
    <xf numFmtId="0" fontId="16" fillId="0" borderId="0" xfId="1" applyFont="1" applyAlignment="1">
      <alignment horizontal="center" vertical="center"/>
    </xf>
    <xf numFmtId="0" fontId="17" fillId="0" borderId="0" xfId="1" applyFont="1" applyAlignment="1">
      <alignment horizontal="center" vertical="center"/>
    </xf>
    <xf numFmtId="0" fontId="18" fillId="0" borderId="14" xfId="1" applyFont="1" applyBorder="1" applyAlignment="1">
      <alignment horizontal="center" vertical="center"/>
    </xf>
    <xf numFmtId="0" fontId="14" fillId="0" borderId="14" xfId="1" applyBorder="1" applyAlignment="1">
      <alignment vertical="center"/>
    </xf>
    <xf numFmtId="0" fontId="27" fillId="0" borderId="0" xfId="1" applyFont="1" applyAlignment="1">
      <alignment horizontal="center" vertical="center"/>
    </xf>
    <xf numFmtId="0" fontId="16" fillId="0" borderId="2" xfId="1" applyFont="1" applyBorder="1" applyAlignment="1">
      <alignment vertical="center" wrapText="1"/>
    </xf>
    <xf numFmtId="0" fontId="24" fillId="0" borderId="3" xfId="1" applyFont="1" applyBorder="1" applyAlignment="1">
      <alignment vertical="center" wrapText="1"/>
    </xf>
    <xf numFmtId="0" fontId="24" fillId="0" borderId="8" xfId="1" applyFont="1" applyBorder="1" applyAlignment="1">
      <alignment vertical="center" wrapText="1"/>
    </xf>
    <xf numFmtId="0" fontId="16" fillId="0" borderId="2" xfId="1" applyFont="1" applyBorder="1" applyAlignment="1">
      <alignment vertical="center"/>
    </xf>
    <xf numFmtId="0" fontId="24" fillId="0" borderId="3" xfId="1" applyFont="1" applyBorder="1" applyAlignment="1">
      <alignment vertical="center"/>
    </xf>
    <xf numFmtId="0" fontId="24" fillId="0" borderId="8" xfId="1" applyFont="1" applyBorder="1" applyAlignment="1">
      <alignment vertical="center"/>
    </xf>
    <xf numFmtId="0" fontId="23" fillId="0" borderId="0" xfId="1" applyFont="1" applyAlignment="1">
      <alignment horizontal="right" vertical="center"/>
    </xf>
    <xf numFmtId="0" fontId="15" fillId="0" borderId="2" xfId="1" applyFont="1" applyBorder="1" applyAlignment="1">
      <alignment horizontal="left" vertical="center"/>
    </xf>
    <xf numFmtId="0" fontId="21" fillId="0" borderId="3" xfId="1" applyFont="1" applyBorder="1" applyAlignment="1">
      <alignment vertical="center"/>
    </xf>
    <xf numFmtId="0" fontId="21" fillId="0" borderId="8" xfId="1" applyFont="1" applyBorder="1" applyAlignment="1">
      <alignment vertical="center"/>
    </xf>
    <xf numFmtId="0" fontId="16" fillId="0" borderId="2" xfId="1" applyFont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1" applyFont="1" applyFill="1" applyAlignment="1">
      <alignment horizontal="center" vertical="top" wrapText="1"/>
    </xf>
    <xf numFmtId="0" fontId="14" fillId="0" borderId="0" xfId="1" applyAlignment="1">
      <alignment horizontal="center" vertical="center"/>
    </xf>
    <xf numFmtId="0" fontId="4" fillId="0" borderId="0" xfId="1" applyFont="1" applyAlignment="1">
      <alignment horizontal="center" vertical="top" wrapText="1"/>
    </xf>
    <xf numFmtId="0" fontId="4" fillId="0" borderId="0" xfId="1" applyFont="1" applyBorder="1" applyAlignment="1">
      <alignment horizontal="left" vertical="top" wrapText="1"/>
    </xf>
    <xf numFmtId="0" fontId="15" fillId="0" borderId="0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left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28" fillId="0" borderId="1" xfId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/>
    </xf>
    <xf numFmtId="0" fontId="28" fillId="0" borderId="0" xfId="1" applyFont="1" applyAlignment="1">
      <alignment vertical="center"/>
    </xf>
    <xf numFmtId="0" fontId="28" fillId="0" borderId="9" xfId="1" applyFont="1" applyBorder="1" applyAlignment="1">
      <alignment horizontal="center" vertical="center" wrapText="1"/>
    </xf>
  </cellXfs>
  <cellStyles count="2">
    <cellStyle name="Įprastas" xfId="0" builtinId="0"/>
    <cellStyle name="Įprastas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3"/>
  <sheetViews>
    <sheetView showGridLines="0" topLeftCell="A73" zoomScaleNormal="100" zoomScaleSheetLayoutView="100" workbookViewId="0">
      <selection activeCell="F58" sqref="F58"/>
    </sheetView>
  </sheetViews>
  <sheetFormatPr defaultRowHeight="12.75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9" width="55.140625" style="73" customWidth="1"/>
    <col min="10" max="16384" width="9.140625" style="11"/>
  </cols>
  <sheetData>
    <row r="1" spans="1:7">
      <c r="A1" s="73"/>
      <c r="B1" s="42"/>
      <c r="C1" s="42"/>
      <c r="D1" s="42"/>
      <c r="E1" s="74"/>
      <c r="F1" s="73"/>
      <c r="G1" s="73"/>
    </row>
    <row r="2" spans="1:7">
      <c r="E2" s="148" t="s">
        <v>94</v>
      </c>
      <c r="F2" s="149"/>
      <c r="G2" s="149"/>
    </row>
    <row r="3" spans="1:7">
      <c r="E3" s="150" t="s">
        <v>113</v>
      </c>
      <c r="F3" s="151"/>
      <c r="G3" s="151"/>
    </row>
    <row r="5" spans="1:7">
      <c r="A5" s="158" t="s">
        <v>93</v>
      </c>
      <c r="B5" s="159"/>
      <c r="C5" s="159"/>
      <c r="D5" s="159"/>
      <c r="E5" s="159"/>
      <c r="F5" s="157"/>
      <c r="G5" s="157"/>
    </row>
    <row r="6" spans="1:7">
      <c r="A6" s="160"/>
      <c r="B6" s="160"/>
      <c r="C6" s="160"/>
      <c r="D6" s="160"/>
      <c r="E6" s="160"/>
      <c r="F6" s="160"/>
      <c r="G6" s="160"/>
    </row>
    <row r="7" spans="1:7">
      <c r="A7" s="152" t="s">
        <v>133</v>
      </c>
      <c r="B7" s="153"/>
      <c r="C7" s="153"/>
      <c r="D7" s="153"/>
      <c r="E7" s="153"/>
      <c r="F7" s="154"/>
      <c r="G7" s="154"/>
    </row>
    <row r="8" spans="1:7">
      <c r="A8" s="155" t="s">
        <v>114</v>
      </c>
      <c r="B8" s="156"/>
      <c r="C8" s="156"/>
      <c r="D8" s="156"/>
      <c r="E8" s="156"/>
      <c r="F8" s="157"/>
      <c r="G8" s="157"/>
    </row>
    <row r="9" spans="1:7" ht="12.75" customHeight="1">
      <c r="A9" s="155" t="s">
        <v>110</v>
      </c>
      <c r="B9" s="156"/>
      <c r="C9" s="156"/>
      <c r="D9" s="156"/>
      <c r="E9" s="156"/>
      <c r="F9" s="157"/>
      <c r="G9" s="157"/>
    </row>
    <row r="10" spans="1:7">
      <c r="A10" s="165" t="s">
        <v>115</v>
      </c>
      <c r="B10" s="166"/>
      <c r="C10" s="166"/>
      <c r="D10" s="166"/>
      <c r="E10" s="166"/>
      <c r="F10" s="167"/>
      <c r="G10" s="167"/>
    </row>
    <row r="11" spans="1:7">
      <c r="A11" s="167"/>
      <c r="B11" s="167"/>
      <c r="C11" s="167"/>
      <c r="D11" s="167"/>
      <c r="E11" s="167"/>
      <c r="F11" s="167"/>
      <c r="G11" s="167"/>
    </row>
    <row r="12" spans="1:7">
      <c r="A12" s="164"/>
      <c r="B12" s="157"/>
      <c r="C12" s="157"/>
      <c r="D12" s="157"/>
      <c r="E12" s="157"/>
    </row>
    <row r="13" spans="1:7">
      <c r="A13" s="158" t="s">
        <v>0</v>
      </c>
      <c r="B13" s="159"/>
      <c r="C13" s="159"/>
      <c r="D13" s="159"/>
      <c r="E13" s="159"/>
      <c r="F13" s="168"/>
      <c r="G13" s="168"/>
    </row>
    <row r="14" spans="1:7">
      <c r="A14" s="158" t="s">
        <v>134</v>
      </c>
      <c r="B14" s="159"/>
      <c r="C14" s="159"/>
      <c r="D14" s="159"/>
      <c r="E14" s="159"/>
      <c r="F14" s="168"/>
      <c r="G14" s="168"/>
    </row>
    <row r="15" spans="1:7">
      <c r="A15" s="8"/>
      <c r="B15" s="63"/>
      <c r="C15" s="63"/>
      <c r="D15" s="63"/>
      <c r="E15" s="63"/>
      <c r="F15" s="64"/>
      <c r="G15" s="64"/>
    </row>
    <row r="16" spans="1:7">
      <c r="A16" s="169" t="s">
        <v>135</v>
      </c>
      <c r="B16" s="170"/>
      <c r="C16" s="170"/>
      <c r="D16" s="170"/>
      <c r="E16" s="170"/>
      <c r="F16" s="171"/>
      <c r="G16" s="171"/>
    </row>
    <row r="17" spans="1:9">
      <c r="A17" s="155" t="s">
        <v>1</v>
      </c>
      <c r="B17" s="155"/>
      <c r="C17" s="155"/>
      <c r="D17" s="155"/>
      <c r="E17" s="155"/>
      <c r="F17" s="172"/>
      <c r="G17" s="172"/>
    </row>
    <row r="18" spans="1:9" ht="12.75" customHeight="1">
      <c r="A18" s="8"/>
      <c r="B18" s="9"/>
      <c r="C18" s="9"/>
      <c r="D18" s="173" t="s">
        <v>221</v>
      </c>
      <c r="E18" s="173"/>
      <c r="F18" s="173"/>
      <c r="G18" s="173"/>
    </row>
    <row r="19" spans="1:9" ht="67.5" customHeight="1">
      <c r="A19" s="3" t="s">
        <v>2</v>
      </c>
      <c r="B19" s="161" t="s">
        <v>3</v>
      </c>
      <c r="C19" s="162"/>
      <c r="D19" s="163"/>
      <c r="E19" s="2" t="s">
        <v>4</v>
      </c>
      <c r="F19" s="1" t="s">
        <v>5</v>
      </c>
      <c r="G19" s="1" t="s">
        <v>6</v>
      </c>
      <c r="I19" s="93"/>
    </row>
    <row r="20" spans="1:9" s="12" customFormat="1" ht="12.75" customHeight="1">
      <c r="A20" s="1" t="s">
        <v>7</v>
      </c>
      <c r="B20" s="13" t="s">
        <v>8</v>
      </c>
      <c r="C20" s="31"/>
      <c r="D20" s="14"/>
      <c r="E20" s="23"/>
      <c r="F20" s="87">
        <f>SUM(F21,F27,F38,F39)</f>
        <v>378680.62999999995</v>
      </c>
      <c r="G20" s="87">
        <f>SUM(G21,G27,G38,G39)</f>
        <v>385025.36000000004</v>
      </c>
      <c r="I20" s="94"/>
    </row>
    <row r="21" spans="1:9" s="12" customFormat="1" ht="12.75" customHeight="1">
      <c r="A21" s="30" t="s">
        <v>9</v>
      </c>
      <c r="B21" s="34" t="s">
        <v>96</v>
      </c>
      <c r="C21" s="15"/>
      <c r="D21" s="16"/>
      <c r="E21" s="23" t="s">
        <v>211</v>
      </c>
      <c r="F21" s="88">
        <f>SUM(F22:F26)</f>
        <v>0</v>
      </c>
      <c r="G21" s="88">
        <f>SUM(G22:G26)</f>
        <v>0</v>
      </c>
      <c r="I21" s="95"/>
    </row>
    <row r="22" spans="1:9" s="12" customFormat="1" ht="12.75" customHeight="1">
      <c r="A22" s="23" t="s">
        <v>10</v>
      </c>
      <c r="B22" s="7"/>
      <c r="C22" s="43" t="s">
        <v>11</v>
      </c>
      <c r="D22" s="25"/>
      <c r="E22" s="81"/>
      <c r="F22" s="88"/>
      <c r="G22" s="88"/>
      <c r="I22" s="96"/>
    </row>
    <row r="23" spans="1:9" s="12" customFormat="1" ht="12.75" customHeight="1">
      <c r="A23" s="23" t="s">
        <v>12</v>
      </c>
      <c r="B23" s="7"/>
      <c r="C23" s="43" t="s">
        <v>117</v>
      </c>
      <c r="D23" s="29"/>
      <c r="E23" s="82"/>
      <c r="F23" s="88"/>
      <c r="G23" s="88"/>
      <c r="I23" s="96"/>
    </row>
    <row r="24" spans="1:9" s="12" customFormat="1" ht="12.75" customHeight="1">
      <c r="A24" s="23" t="s">
        <v>13</v>
      </c>
      <c r="B24" s="7"/>
      <c r="C24" s="43" t="s">
        <v>14</v>
      </c>
      <c r="D24" s="29"/>
      <c r="E24" s="82"/>
      <c r="F24" s="88"/>
      <c r="G24" s="88"/>
      <c r="I24" s="96"/>
    </row>
    <row r="25" spans="1:9" s="12" customFormat="1" ht="12.75" customHeight="1">
      <c r="A25" s="23" t="s">
        <v>15</v>
      </c>
      <c r="B25" s="7"/>
      <c r="C25" s="43" t="s">
        <v>122</v>
      </c>
      <c r="D25" s="29"/>
      <c r="E25" s="30"/>
      <c r="F25" s="88"/>
      <c r="G25" s="88"/>
      <c r="I25" s="96"/>
    </row>
    <row r="26" spans="1:9" s="12" customFormat="1" ht="12.75" customHeight="1">
      <c r="A26" s="77" t="s">
        <v>92</v>
      </c>
      <c r="B26" s="7"/>
      <c r="C26" s="24" t="s">
        <v>81</v>
      </c>
      <c r="D26" s="25"/>
      <c r="E26" s="30"/>
      <c r="F26" s="88"/>
      <c r="G26" s="88"/>
      <c r="I26" s="96"/>
    </row>
    <row r="27" spans="1:9" s="12" customFormat="1" ht="12.75" customHeight="1">
      <c r="A27" s="19" t="s">
        <v>16</v>
      </c>
      <c r="B27" s="20" t="s">
        <v>17</v>
      </c>
      <c r="C27" s="21"/>
      <c r="D27" s="22"/>
      <c r="E27" s="30" t="s">
        <v>212</v>
      </c>
      <c r="F27" s="88">
        <f>SUM(F28:F37)</f>
        <v>378680.62999999995</v>
      </c>
      <c r="G27" s="88">
        <f>SUM(G28:G37)</f>
        <v>385025.36000000004</v>
      </c>
      <c r="I27" s="96"/>
    </row>
    <row r="28" spans="1:9" s="12" customFormat="1" ht="12.75" customHeight="1">
      <c r="A28" s="23" t="s">
        <v>18</v>
      </c>
      <c r="B28" s="7"/>
      <c r="C28" s="43" t="s">
        <v>19</v>
      </c>
      <c r="D28" s="29"/>
      <c r="E28" s="82"/>
      <c r="F28" s="88"/>
      <c r="G28" s="88"/>
      <c r="I28" s="96"/>
    </row>
    <row r="29" spans="1:9" s="12" customFormat="1" ht="12.75" customHeight="1">
      <c r="A29" s="23" t="s">
        <v>20</v>
      </c>
      <c r="B29" s="7"/>
      <c r="C29" s="43" t="s">
        <v>21</v>
      </c>
      <c r="D29" s="29"/>
      <c r="E29" s="82"/>
      <c r="F29" s="88">
        <v>269736.48</v>
      </c>
      <c r="G29" s="88">
        <v>271977.44</v>
      </c>
      <c r="I29" s="96"/>
    </row>
    <row r="30" spans="1:9" s="12" customFormat="1" ht="12.75" customHeight="1">
      <c r="A30" s="23" t="s">
        <v>22</v>
      </c>
      <c r="B30" s="7"/>
      <c r="C30" s="43" t="s">
        <v>23</v>
      </c>
      <c r="D30" s="29"/>
      <c r="E30" s="82"/>
      <c r="F30" s="88">
        <v>58264.729999999996</v>
      </c>
      <c r="G30" s="88">
        <v>58890.250000000007</v>
      </c>
      <c r="I30" s="96"/>
    </row>
    <row r="31" spans="1:9" s="12" customFormat="1" ht="12.75" customHeight="1">
      <c r="A31" s="23" t="s">
        <v>24</v>
      </c>
      <c r="B31" s="7"/>
      <c r="C31" s="43" t="s">
        <v>25</v>
      </c>
      <c r="D31" s="29"/>
      <c r="E31" s="82"/>
      <c r="F31" s="88"/>
      <c r="G31" s="88"/>
      <c r="I31" s="96"/>
    </row>
    <row r="32" spans="1:9" s="12" customFormat="1" ht="12.75" customHeight="1">
      <c r="A32" s="23" t="s">
        <v>26</v>
      </c>
      <c r="B32" s="7"/>
      <c r="C32" s="43" t="s">
        <v>27</v>
      </c>
      <c r="D32" s="29"/>
      <c r="E32" s="82"/>
      <c r="F32" s="88">
        <v>29040.039999999994</v>
      </c>
      <c r="G32" s="88">
        <v>31102.089999999997</v>
      </c>
      <c r="I32" s="96"/>
    </row>
    <row r="33" spans="1:9" s="12" customFormat="1" ht="12.75" customHeight="1">
      <c r="A33" s="23" t="s">
        <v>28</v>
      </c>
      <c r="B33" s="7"/>
      <c r="C33" s="43" t="s">
        <v>29</v>
      </c>
      <c r="D33" s="29"/>
      <c r="E33" s="82"/>
      <c r="F33" s="88"/>
      <c r="G33" s="88"/>
      <c r="I33" s="96"/>
    </row>
    <row r="34" spans="1:9" s="12" customFormat="1" ht="12.75" customHeight="1">
      <c r="A34" s="23" t="s">
        <v>30</v>
      </c>
      <c r="B34" s="7"/>
      <c r="C34" s="43" t="s">
        <v>31</v>
      </c>
      <c r="D34" s="29"/>
      <c r="E34" s="82"/>
      <c r="F34" s="88"/>
      <c r="G34" s="88"/>
      <c r="I34" s="96"/>
    </row>
    <row r="35" spans="1:9" s="12" customFormat="1" ht="12.75" customHeight="1">
      <c r="A35" s="23" t="s">
        <v>32</v>
      </c>
      <c r="B35" s="7"/>
      <c r="C35" s="43" t="s">
        <v>33</v>
      </c>
      <c r="D35" s="29"/>
      <c r="E35" s="82"/>
      <c r="F35" s="88">
        <v>7869.9599999999991</v>
      </c>
      <c r="G35" s="88">
        <v>8346.3700000000026</v>
      </c>
      <c r="I35" s="96"/>
    </row>
    <row r="36" spans="1:9" s="12" customFormat="1" ht="12.75" customHeight="1">
      <c r="A36" s="23" t="s">
        <v>34</v>
      </c>
      <c r="B36" s="26"/>
      <c r="C36" s="45" t="s">
        <v>116</v>
      </c>
      <c r="D36" s="46"/>
      <c r="E36" s="82"/>
      <c r="F36" s="88">
        <v>13769.420000000002</v>
      </c>
      <c r="G36" s="88">
        <v>14709.210000000003</v>
      </c>
      <c r="I36" s="96"/>
    </row>
    <row r="37" spans="1:9" s="12" customFormat="1" ht="12.75" customHeight="1">
      <c r="A37" s="23" t="s">
        <v>35</v>
      </c>
      <c r="B37" s="7"/>
      <c r="C37" s="43" t="s">
        <v>124</v>
      </c>
      <c r="D37" s="29"/>
      <c r="E37" s="30"/>
      <c r="F37" s="88"/>
      <c r="G37" s="88"/>
      <c r="I37" s="96"/>
    </row>
    <row r="38" spans="1:9" s="12" customFormat="1" ht="12.75" customHeight="1">
      <c r="A38" s="30" t="s">
        <v>36</v>
      </c>
      <c r="B38" s="6" t="s">
        <v>37</v>
      </c>
      <c r="C38" s="6"/>
      <c r="D38" s="44"/>
      <c r="E38" s="30"/>
      <c r="F38" s="88"/>
      <c r="G38" s="88"/>
      <c r="I38" s="96"/>
    </row>
    <row r="39" spans="1:9" s="12" customFormat="1" ht="12.75" customHeight="1">
      <c r="A39" s="30" t="s">
        <v>44</v>
      </c>
      <c r="B39" s="6" t="s">
        <v>129</v>
      </c>
      <c r="C39" s="6"/>
      <c r="D39" s="44"/>
      <c r="E39" s="83"/>
      <c r="F39" s="88"/>
      <c r="G39" s="88"/>
      <c r="I39" s="96"/>
    </row>
    <row r="40" spans="1:9" s="12" customFormat="1" ht="12.75" customHeight="1">
      <c r="A40" s="1" t="s">
        <v>45</v>
      </c>
      <c r="B40" s="13" t="s">
        <v>46</v>
      </c>
      <c r="C40" s="31"/>
      <c r="D40" s="14"/>
      <c r="E40" s="82"/>
      <c r="F40" s="88"/>
      <c r="G40" s="88"/>
      <c r="I40" s="96"/>
    </row>
    <row r="41" spans="1:9" s="12" customFormat="1" ht="12.75" customHeight="1">
      <c r="A41" s="3" t="s">
        <v>47</v>
      </c>
      <c r="B41" s="65" t="s">
        <v>48</v>
      </c>
      <c r="C41" s="32"/>
      <c r="D41" s="66"/>
      <c r="E41" s="30"/>
      <c r="F41" s="87">
        <f>SUM(F42,F48,F49,F56,F57)</f>
        <v>80075.710000000006</v>
      </c>
      <c r="G41" s="87">
        <f>SUM(G42,G48,G49,G56,G57)</f>
        <v>70079.37999999999</v>
      </c>
      <c r="I41" s="97"/>
    </row>
    <row r="42" spans="1:9" s="12" customFormat="1" ht="12.75" customHeight="1">
      <c r="A42" s="56" t="s">
        <v>9</v>
      </c>
      <c r="B42" s="48" t="s">
        <v>49</v>
      </c>
      <c r="C42" s="50"/>
      <c r="D42" s="67"/>
      <c r="E42" s="30" t="s">
        <v>213</v>
      </c>
      <c r="F42" s="88">
        <f>SUM(F43:F47)</f>
        <v>505.34</v>
      </c>
      <c r="G42" s="88">
        <f>SUM(G43:G47)</f>
        <v>135.19</v>
      </c>
      <c r="I42" s="96"/>
    </row>
    <row r="43" spans="1:9" s="12" customFormat="1" ht="12.75" customHeight="1">
      <c r="A43" s="18" t="s">
        <v>10</v>
      </c>
      <c r="B43" s="26"/>
      <c r="C43" s="45" t="s">
        <v>50</v>
      </c>
      <c r="D43" s="46"/>
      <c r="E43" s="82"/>
      <c r="F43" s="88"/>
      <c r="G43" s="88"/>
      <c r="I43" s="96"/>
    </row>
    <row r="44" spans="1:9" s="12" customFormat="1" ht="12.75" customHeight="1">
      <c r="A44" s="18" t="s">
        <v>12</v>
      </c>
      <c r="B44" s="26"/>
      <c r="C44" s="45" t="s">
        <v>90</v>
      </c>
      <c r="D44" s="46"/>
      <c r="E44" s="82"/>
      <c r="F44" s="88">
        <v>505.34</v>
      </c>
      <c r="G44" s="88">
        <v>135.19</v>
      </c>
      <c r="I44" s="96"/>
    </row>
    <row r="45" spans="1:9" s="12" customFormat="1">
      <c r="A45" s="18" t="s">
        <v>13</v>
      </c>
      <c r="B45" s="26"/>
      <c r="C45" s="45" t="s">
        <v>118</v>
      </c>
      <c r="D45" s="46"/>
      <c r="E45" s="82"/>
      <c r="F45" s="88"/>
      <c r="G45" s="88"/>
      <c r="I45" s="96"/>
    </row>
    <row r="46" spans="1:9" s="12" customFormat="1">
      <c r="A46" s="18" t="s">
        <v>15</v>
      </c>
      <c r="B46" s="26"/>
      <c r="C46" s="45" t="s">
        <v>123</v>
      </c>
      <c r="D46" s="46"/>
      <c r="E46" s="82"/>
      <c r="F46" s="88"/>
      <c r="G46" s="88"/>
      <c r="I46" s="96"/>
    </row>
    <row r="47" spans="1:9" s="12" customFormat="1" ht="12.75" customHeight="1">
      <c r="A47" s="18" t="s">
        <v>92</v>
      </c>
      <c r="B47" s="32"/>
      <c r="C47" s="174" t="s">
        <v>103</v>
      </c>
      <c r="D47" s="175"/>
      <c r="E47" s="82"/>
      <c r="F47" s="88"/>
      <c r="G47" s="88"/>
      <c r="I47" s="96"/>
    </row>
    <row r="48" spans="1:9" s="12" customFormat="1" ht="12.75" customHeight="1">
      <c r="A48" s="56" t="s">
        <v>16</v>
      </c>
      <c r="B48" s="68" t="s">
        <v>109</v>
      </c>
      <c r="C48" s="53"/>
      <c r="D48" s="69"/>
      <c r="E48" s="30" t="s">
        <v>214</v>
      </c>
      <c r="F48" s="88">
        <v>1051.26</v>
      </c>
      <c r="G48" s="88">
        <v>495.95</v>
      </c>
      <c r="I48" s="96"/>
    </row>
    <row r="49" spans="1:9" s="12" customFormat="1" ht="12.75" customHeight="1">
      <c r="A49" s="56" t="s">
        <v>36</v>
      </c>
      <c r="B49" s="48" t="s">
        <v>97</v>
      </c>
      <c r="C49" s="50"/>
      <c r="D49" s="67"/>
      <c r="E49" s="30" t="s">
        <v>215</v>
      </c>
      <c r="F49" s="88">
        <f>SUM(F50:F55)</f>
        <v>77499.02</v>
      </c>
      <c r="G49" s="88">
        <f>SUM(G50:G55)</f>
        <v>68167.95</v>
      </c>
      <c r="I49" s="96"/>
    </row>
    <row r="50" spans="1:9" s="12" customFormat="1" ht="12.75" customHeight="1">
      <c r="A50" s="18" t="s">
        <v>38</v>
      </c>
      <c r="B50" s="50"/>
      <c r="C50" s="78" t="s">
        <v>82</v>
      </c>
      <c r="D50" s="52"/>
      <c r="E50" s="30"/>
      <c r="F50" s="88"/>
      <c r="G50" s="88"/>
      <c r="I50" s="96"/>
    </row>
    <row r="51" spans="1:9" s="12" customFormat="1" ht="12.75" customHeight="1">
      <c r="A51" s="79" t="s">
        <v>39</v>
      </c>
      <c r="B51" s="26"/>
      <c r="C51" s="45" t="s">
        <v>51</v>
      </c>
      <c r="D51" s="27"/>
      <c r="E51" s="84"/>
      <c r="F51" s="88"/>
      <c r="G51" s="88"/>
      <c r="I51" s="96"/>
    </row>
    <row r="52" spans="1:9" s="12" customFormat="1" ht="12.75" customHeight="1">
      <c r="A52" s="18" t="s">
        <v>40</v>
      </c>
      <c r="B52" s="26"/>
      <c r="C52" s="45" t="s">
        <v>52</v>
      </c>
      <c r="D52" s="46"/>
      <c r="E52" s="85"/>
      <c r="F52" s="88"/>
      <c r="G52" s="88"/>
      <c r="I52" s="96"/>
    </row>
    <row r="53" spans="1:9" s="12" customFormat="1" ht="12.75" customHeight="1">
      <c r="A53" s="18" t="s">
        <v>41</v>
      </c>
      <c r="B53" s="26"/>
      <c r="C53" s="174" t="s">
        <v>89</v>
      </c>
      <c r="D53" s="175"/>
      <c r="E53" s="85"/>
      <c r="F53" s="88">
        <v>2654.67</v>
      </c>
      <c r="G53" s="88">
        <v>1319.1</v>
      </c>
      <c r="I53" s="96"/>
    </row>
    <row r="54" spans="1:9" s="12" customFormat="1" ht="12.75" customHeight="1">
      <c r="A54" s="18" t="s">
        <v>42</v>
      </c>
      <c r="B54" s="26"/>
      <c r="C54" s="45" t="s">
        <v>83</v>
      </c>
      <c r="D54" s="46"/>
      <c r="E54" s="85"/>
      <c r="F54" s="88">
        <v>74844.350000000006</v>
      </c>
      <c r="G54" s="88">
        <v>66194.95</v>
      </c>
      <c r="I54" s="96"/>
    </row>
    <row r="55" spans="1:9" s="12" customFormat="1" ht="12.75" customHeight="1">
      <c r="A55" s="18" t="s">
        <v>43</v>
      </c>
      <c r="B55" s="26"/>
      <c r="C55" s="45" t="s">
        <v>53</v>
      </c>
      <c r="D55" s="46"/>
      <c r="E55" s="30"/>
      <c r="F55" s="88"/>
      <c r="G55" s="88">
        <v>653.9</v>
      </c>
      <c r="I55" s="96"/>
    </row>
    <row r="56" spans="1:9" s="12" customFormat="1" ht="12.75" customHeight="1">
      <c r="A56" s="56" t="s">
        <v>44</v>
      </c>
      <c r="B56" s="4" t="s">
        <v>54</v>
      </c>
      <c r="C56" s="4"/>
      <c r="D56" s="60"/>
      <c r="E56" s="85"/>
      <c r="F56" s="88"/>
      <c r="G56" s="88"/>
      <c r="I56" s="96"/>
    </row>
    <row r="57" spans="1:9" s="12" customFormat="1" ht="12.75" customHeight="1">
      <c r="A57" s="56" t="s">
        <v>55</v>
      </c>
      <c r="B57" s="4" t="s">
        <v>56</v>
      </c>
      <c r="C57" s="4"/>
      <c r="D57" s="60"/>
      <c r="E57" s="30" t="s">
        <v>216</v>
      </c>
      <c r="F57" s="88">
        <v>1020.09</v>
      </c>
      <c r="G57" s="88">
        <v>1280.29</v>
      </c>
      <c r="I57" s="96"/>
    </row>
    <row r="58" spans="1:9" s="12" customFormat="1" ht="12.75" customHeight="1">
      <c r="A58" s="30"/>
      <c r="B58" s="20" t="s">
        <v>57</v>
      </c>
      <c r="C58" s="21"/>
      <c r="D58" s="22"/>
      <c r="E58" s="30"/>
      <c r="F58" s="88">
        <f>SUM(F20,F40,F41)</f>
        <v>458756.33999999997</v>
      </c>
      <c r="G58" s="88">
        <f>SUM(G20,G40,G41)</f>
        <v>455104.74000000005</v>
      </c>
      <c r="I58" s="96"/>
    </row>
    <row r="59" spans="1:9" s="12" customFormat="1" ht="12.75" customHeight="1">
      <c r="A59" s="1" t="s">
        <v>58</v>
      </c>
      <c r="B59" s="13" t="s">
        <v>59</v>
      </c>
      <c r="C59" s="13"/>
      <c r="D59" s="72"/>
      <c r="E59" s="30" t="s">
        <v>217</v>
      </c>
      <c r="F59" s="87">
        <f>SUM(F60:F63)</f>
        <v>380445.11</v>
      </c>
      <c r="G59" s="87">
        <f>SUM(G60:G63)</f>
        <v>387019.23</v>
      </c>
      <c r="I59" s="97"/>
    </row>
    <row r="60" spans="1:9" s="12" customFormat="1" ht="12.75" customHeight="1">
      <c r="A60" s="30" t="s">
        <v>9</v>
      </c>
      <c r="B60" s="6" t="s">
        <v>60</v>
      </c>
      <c r="C60" s="6"/>
      <c r="D60" s="44"/>
      <c r="E60" s="30"/>
      <c r="F60" s="88">
        <v>14264.630000000005</v>
      </c>
      <c r="G60" s="88">
        <v>15171.130000000005</v>
      </c>
      <c r="I60" s="96"/>
    </row>
    <row r="61" spans="1:9" s="12" customFormat="1" ht="12.75" customHeight="1">
      <c r="A61" s="19" t="s">
        <v>16</v>
      </c>
      <c r="B61" s="20" t="s">
        <v>61</v>
      </c>
      <c r="C61" s="21"/>
      <c r="D61" s="22"/>
      <c r="E61" s="19"/>
      <c r="F61" s="88">
        <v>362960.63</v>
      </c>
      <c r="G61" s="88">
        <v>368459.05</v>
      </c>
      <c r="I61" s="96"/>
    </row>
    <row r="62" spans="1:9" s="12" customFormat="1" ht="12.75" customHeight="1">
      <c r="A62" s="30" t="s">
        <v>36</v>
      </c>
      <c r="B62" s="176" t="s">
        <v>104</v>
      </c>
      <c r="C62" s="177"/>
      <c r="D62" s="178"/>
      <c r="E62" s="30"/>
      <c r="F62" s="88">
        <v>259.38</v>
      </c>
      <c r="G62" s="88">
        <v>277.92000000000007</v>
      </c>
      <c r="I62" s="96"/>
    </row>
    <row r="63" spans="1:9" s="12" customFormat="1" ht="12.75" customHeight="1">
      <c r="A63" s="30" t="s">
        <v>95</v>
      </c>
      <c r="B63" s="6" t="s">
        <v>62</v>
      </c>
      <c r="C63" s="7"/>
      <c r="D63" s="5"/>
      <c r="E63" s="30"/>
      <c r="F63" s="88">
        <v>2960.47</v>
      </c>
      <c r="G63" s="88">
        <v>3111.13</v>
      </c>
      <c r="I63" s="96"/>
    </row>
    <row r="64" spans="1:9" s="12" customFormat="1" ht="12.75" customHeight="1">
      <c r="A64" s="1" t="s">
        <v>63</v>
      </c>
      <c r="B64" s="13" t="s">
        <v>64</v>
      </c>
      <c r="C64" s="31"/>
      <c r="D64" s="14"/>
      <c r="E64" s="30"/>
      <c r="F64" s="87">
        <f>SUM(F65,F69)</f>
        <v>77607.63</v>
      </c>
      <c r="G64" s="87">
        <f>SUM(G65,G69)</f>
        <v>67864.25</v>
      </c>
      <c r="I64" s="97"/>
    </row>
    <row r="65" spans="1:9" s="12" customFormat="1" ht="12.75" customHeight="1">
      <c r="A65" s="30" t="s">
        <v>9</v>
      </c>
      <c r="B65" s="34" t="s">
        <v>65</v>
      </c>
      <c r="C65" s="35"/>
      <c r="D65" s="17"/>
      <c r="E65" s="30" t="s">
        <v>218</v>
      </c>
      <c r="F65" s="88">
        <f>SUM(F66:F68)</f>
        <v>13117.74</v>
      </c>
      <c r="G65" s="88">
        <f>SUM(G66:G68)</f>
        <v>12767.77</v>
      </c>
      <c r="I65" s="96"/>
    </row>
    <row r="66" spans="1:9" s="12" customFormat="1">
      <c r="A66" s="23" t="s">
        <v>10</v>
      </c>
      <c r="B66" s="39"/>
      <c r="C66" s="43" t="s">
        <v>98</v>
      </c>
      <c r="D66" s="49"/>
      <c r="E66" s="85"/>
      <c r="F66" s="88"/>
      <c r="G66" s="88"/>
      <c r="I66" s="96"/>
    </row>
    <row r="67" spans="1:9" s="12" customFormat="1" ht="12.75" customHeight="1">
      <c r="A67" s="23" t="s">
        <v>12</v>
      </c>
      <c r="B67" s="7"/>
      <c r="C67" s="43" t="s">
        <v>66</v>
      </c>
      <c r="D67" s="29"/>
      <c r="E67" s="30"/>
      <c r="F67" s="88">
        <v>13117.74</v>
      </c>
      <c r="G67" s="88">
        <v>12767.77</v>
      </c>
      <c r="I67" s="96"/>
    </row>
    <row r="68" spans="1:9" s="12" customFormat="1" ht="12.75" customHeight="1">
      <c r="A68" s="23" t="s">
        <v>102</v>
      </c>
      <c r="B68" s="7"/>
      <c r="C68" s="43" t="s">
        <v>67</v>
      </c>
      <c r="D68" s="29"/>
      <c r="E68" s="83"/>
      <c r="F68" s="88"/>
      <c r="G68" s="88"/>
      <c r="I68" s="96"/>
    </row>
    <row r="69" spans="1:9" s="61" customFormat="1" ht="12.75" customHeight="1">
      <c r="A69" s="56" t="s">
        <v>16</v>
      </c>
      <c r="B69" s="57" t="s">
        <v>68</v>
      </c>
      <c r="C69" s="58"/>
      <c r="D69" s="59"/>
      <c r="E69" s="56" t="s">
        <v>219</v>
      </c>
      <c r="F69" s="88">
        <f>SUM(F70:F75,F78:F83)</f>
        <v>64489.89</v>
      </c>
      <c r="G69" s="88">
        <f>SUM(G70:G75,G78:G83)</f>
        <v>55096.480000000003</v>
      </c>
      <c r="I69" s="96"/>
    </row>
    <row r="70" spans="1:9" s="12" customFormat="1" ht="12.75" customHeight="1">
      <c r="A70" s="23" t="s">
        <v>18</v>
      </c>
      <c r="B70" s="7"/>
      <c r="C70" s="43" t="s">
        <v>101</v>
      </c>
      <c r="D70" s="25"/>
      <c r="E70" s="30"/>
      <c r="F70" s="88"/>
      <c r="G70" s="88"/>
      <c r="I70" s="96"/>
    </row>
    <row r="71" spans="1:9" s="12" customFormat="1" ht="12.75" customHeight="1">
      <c r="A71" s="23" t="s">
        <v>20</v>
      </c>
      <c r="B71" s="39"/>
      <c r="C71" s="43" t="s">
        <v>107</v>
      </c>
      <c r="D71" s="49"/>
      <c r="E71" s="85"/>
      <c r="F71" s="88"/>
      <c r="G71" s="88"/>
      <c r="I71" s="96"/>
    </row>
    <row r="72" spans="1:9" s="12" customFormat="1">
      <c r="A72" s="23" t="s">
        <v>22</v>
      </c>
      <c r="B72" s="39"/>
      <c r="C72" s="43" t="s">
        <v>99</v>
      </c>
      <c r="D72" s="49"/>
      <c r="E72" s="85"/>
      <c r="F72" s="88"/>
      <c r="G72" s="88"/>
      <c r="I72" s="96"/>
    </row>
    <row r="73" spans="1:9" s="12" customFormat="1">
      <c r="A73" s="76" t="s">
        <v>24</v>
      </c>
      <c r="B73" s="50"/>
      <c r="C73" s="51" t="s">
        <v>84</v>
      </c>
      <c r="D73" s="52"/>
      <c r="E73" s="85"/>
      <c r="F73" s="88"/>
      <c r="G73" s="88"/>
      <c r="I73" s="96"/>
    </row>
    <row r="74" spans="1:9" s="12" customFormat="1">
      <c r="A74" s="30" t="s">
        <v>26</v>
      </c>
      <c r="B74" s="24"/>
      <c r="C74" s="24" t="s">
        <v>85</v>
      </c>
      <c r="D74" s="25"/>
      <c r="E74" s="86"/>
      <c r="F74" s="88"/>
      <c r="G74" s="88"/>
      <c r="I74" s="96"/>
    </row>
    <row r="75" spans="1:9" s="12" customFormat="1" ht="12.75" customHeight="1">
      <c r="A75" s="80" t="s">
        <v>28</v>
      </c>
      <c r="B75" s="58"/>
      <c r="C75" s="75" t="s">
        <v>100</v>
      </c>
      <c r="D75" s="62"/>
      <c r="E75" s="30"/>
      <c r="F75" s="88">
        <f>SUM(F76,F77)</f>
        <v>0</v>
      </c>
      <c r="G75" s="88">
        <f>SUM(G76,G77)</f>
        <v>0</v>
      </c>
      <c r="I75" s="96"/>
    </row>
    <row r="76" spans="1:9" s="12" customFormat="1" ht="12.75" customHeight="1">
      <c r="A76" s="18" t="s">
        <v>126</v>
      </c>
      <c r="B76" s="26"/>
      <c r="C76" s="27"/>
      <c r="D76" s="46" t="s">
        <v>69</v>
      </c>
      <c r="E76" s="85"/>
      <c r="F76" s="88"/>
      <c r="G76" s="88"/>
      <c r="I76" s="96"/>
    </row>
    <row r="77" spans="1:9" s="12" customFormat="1" ht="12.75" customHeight="1">
      <c r="A77" s="18" t="s">
        <v>127</v>
      </c>
      <c r="B77" s="26"/>
      <c r="C77" s="27"/>
      <c r="D77" s="46" t="s">
        <v>70</v>
      </c>
      <c r="E77" s="82"/>
      <c r="F77" s="88"/>
      <c r="G77" s="88"/>
      <c r="I77" s="96"/>
    </row>
    <row r="78" spans="1:9" s="12" customFormat="1" ht="12.75" customHeight="1">
      <c r="A78" s="18" t="s">
        <v>30</v>
      </c>
      <c r="B78" s="53"/>
      <c r="C78" s="54" t="s">
        <v>71</v>
      </c>
      <c r="D78" s="55"/>
      <c r="E78" s="82"/>
      <c r="F78" s="88"/>
      <c r="G78" s="88"/>
      <c r="I78" s="96"/>
    </row>
    <row r="79" spans="1:9" s="12" customFormat="1" ht="12.75" customHeight="1">
      <c r="A79" s="18" t="s">
        <v>32</v>
      </c>
      <c r="B79" s="33"/>
      <c r="C79" s="45" t="s">
        <v>111</v>
      </c>
      <c r="D79" s="47"/>
      <c r="E79" s="85"/>
      <c r="F79" s="88"/>
      <c r="G79" s="88"/>
      <c r="I79" s="96"/>
    </row>
    <row r="80" spans="1:9" s="12" customFormat="1" ht="12.75" customHeight="1">
      <c r="A80" s="18" t="s">
        <v>34</v>
      </c>
      <c r="B80" s="7"/>
      <c r="C80" s="43" t="s">
        <v>72</v>
      </c>
      <c r="D80" s="29"/>
      <c r="E80" s="85"/>
      <c r="F80" s="88">
        <v>14458.02</v>
      </c>
      <c r="G80" s="88">
        <v>4838.92</v>
      </c>
      <c r="I80" s="96"/>
    </row>
    <row r="81" spans="1:9" s="12" customFormat="1" ht="12.75" customHeight="1">
      <c r="A81" s="18" t="s">
        <v>35</v>
      </c>
      <c r="B81" s="7"/>
      <c r="C81" s="43" t="s">
        <v>73</v>
      </c>
      <c r="D81" s="29"/>
      <c r="E81" s="85"/>
      <c r="F81" s="88">
        <v>433</v>
      </c>
      <c r="G81" s="88">
        <v>658.68999999999994</v>
      </c>
      <c r="I81" s="96"/>
    </row>
    <row r="82" spans="1:9" s="12" customFormat="1" ht="12.75" customHeight="1">
      <c r="A82" s="23" t="s">
        <v>125</v>
      </c>
      <c r="B82" s="26"/>
      <c r="C82" s="45" t="s">
        <v>91</v>
      </c>
      <c r="D82" s="46"/>
      <c r="E82" s="85"/>
      <c r="F82" s="88">
        <v>49598.87</v>
      </c>
      <c r="G82" s="88">
        <v>49598.87</v>
      </c>
      <c r="I82" s="96"/>
    </row>
    <row r="83" spans="1:9" s="12" customFormat="1" ht="12.75" customHeight="1">
      <c r="A83" s="23" t="s">
        <v>128</v>
      </c>
      <c r="B83" s="7"/>
      <c r="C83" s="43" t="s">
        <v>74</v>
      </c>
      <c r="D83" s="29"/>
      <c r="E83" s="83"/>
      <c r="F83" s="88"/>
      <c r="G83" s="88"/>
      <c r="I83" s="96"/>
    </row>
    <row r="84" spans="1:9" s="12" customFormat="1" ht="12.75" customHeight="1">
      <c r="A84" s="1" t="s">
        <v>75</v>
      </c>
      <c r="B84" s="36" t="s">
        <v>76</v>
      </c>
      <c r="C84" s="37"/>
      <c r="D84" s="38"/>
      <c r="E84" s="83" t="s">
        <v>220</v>
      </c>
      <c r="F84" s="87">
        <f>SUM(F85,F86,F89,F90)</f>
        <v>703.59999999996739</v>
      </c>
      <c r="G84" s="87">
        <f>SUM(G85,G86,G89,G90)</f>
        <v>221.26</v>
      </c>
      <c r="I84" s="97"/>
    </row>
    <row r="85" spans="1:9" s="12" customFormat="1" ht="12.75" customHeight="1">
      <c r="A85" s="30" t="s">
        <v>9</v>
      </c>
      <c r="B85" s="6" t="s">
        <v>86</v>
      </c>
      <c r="C85" s="7"/>
      <c r="D85" s="5"/>
      <c r="E85" s="83"/>
      <c r="F85" s="88"/>
      <c r="G85" s="88"/>
      <c r="I85" s="96"/>
    </row>
    <row r="86" spans="1:9" s="12" customFormat="1" ht="12.75" customHeight="1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  <c r="I86" s="96"/>
    </row>
    <row r="87" spans="1:9" s="12" customFormat="1" ht="12.75" customHeight="1">
      <c r="A87" s="23" t="s">
        <v>18</v>
      </c>
      <c r="B87" s="7"/>
      <c r="C87" s="43" t="s">
        <v>78</v>
      </c>
      <c r="D87" s="29"/>
      <c r="E87" s="30"/>
      <c r="F87" s="88"/>
      <c r="G87" s="88"/>
      <c r="I87" s="96"/>
    </row>
    <row r="88" spans="1:9" s="12" customFormat="1" ht="12.75" customHeight="1">
      <c r="A88" s="23" t="s">
        <v>20</v>
      </c>
      <c r="B88" s="7"/>
      <c r="C88" s="43" t="s">
        <v>79</v>
      </c>
      <c r="D88" s="29"/>
      <c r="E88" s="30"/>
      <c r="F88" s="88"/>
      <c r="G88" s="88"/>
      <c r="I88" s="96"/>
    </row>
    <row r="89" spans="1:9" s="12" customFormat="1" ht="12.75" customHeight="1">
      <c r="A89" s="56" t="s">
        <v>36</v>
      </c>
      <c r="B89" s="27" t="s">
        <v>108</v>
      </c>
      <c r="C89" s="27"/>
      <c r="D89" s="28"/>
      <c r="E89" s="30"/>
      <c r="F89" s="88"/>
      <c r="G89" s="88"/>
      <c r="I89" s="96"/>
    </row>
    <row r="90" spans="1:9" s="12" customFormat="1" ht="12.75" customHeight="1">
      <c r="A90" s="19" t="s">
        <v>44</v>
      </c>
      <c r="B90" s="20" t="s">
        <v>80</v>
      </c>
      <c r="C90" s="21"/>
      <c r="D90" s="22"/>
      <c r="E90" s="30"/>
      <c r="F90" s="88">
        <f>SUM(F91,F92)</f>
        <v>703.59999999996739</v>
      </c>
      <c r="G90" s="88">
        <f>SUM(G91,G92)</f>
        <v>221.26</v>
      </c>
      <c r="I90" s="96"/>
    </row>
    <row r="91" spans="1:9" s="12" customFormat="1" ht="12.75" customHeight="1">
      <c r="A91" s="23" t="s">
        <v>119</v>
      </c>
      <c r="B91" s="31"/>
      <c r="C91" s="43" t="s">
        <v>105</v>
      </c>
      <c r="D91" s="10"/>
      <c r="E91" s="82"/>
      <c r="F91" s="88">
        <v>482.3399999999674</v>
      </c>
      <c r="G91" s="88">
        <v>-52.63</v>
      </c>
      <c r="I91" s="96"/>
    </row>
    <row r="92" spans="1:9" s="12" customFormat="1" ht="12.75" customHeight="1">
      <c r="A92" s="23" t="s">
        <v>120</v>
      </c>
      <c r="B92" s="31"/>
      <c r="C92" s="43" t="s">
        <v>106</v>
      </c>
      <c r="D92" s="10"/>
      <c r="E92" s="82"/>
      <c r="F92" s="88">
        <v>221.26</v>
      </c>
      <c r="G92" s="88">
        <v>273.89</v>
      </c>
      <c r="I92" s="96"/>
    </row>
    <row r="93" spans="1:9" s="12" customFormat="1" ht="12.75" customHeight="1">
      <c r="A93" s="1" t="s">
        <v>87</v>
      </c>
      <c r="B93" s="36" t="s">
        <v>88</v>
      </c>
      <c r="C93" s="38"/>
      <c r="D93" s="38"/>
      <c r="E93" s="82"/>
      <c r="F93" s="87"/>
      <c r="G93" s="87"/>
      <c r="I93" s="97"/>
    </row>
    <row r="94" spans="1:9" s="12" customFormat="1" ht="25.5" customHeight="1">
      <c r="A94" s="1"/>
      <c r="B94" s="179" t="s">
        <v>121</v>
      </c>
      <c r="C94" s="180"/>
      <c r="D94" s="175"/>
      <c r="E94" s="30"/>
      <c r="F94" s="89">
        <f>SUM(F59,F64,F84,F93)</f>
        <v>458756.33999999997</v>
      </c>
      <c r="G94" s="89">
        <f>SUM(G59,G64,G84,G93)</f>
        <v>455104.74</v>
      </c>
      <c r="I94" s="96"/>
    </row>
    <row r="95" spans="1:9" s="12" customFormat="1">
      <c r="A95" s="41"/>
      <c r="B95" s="40"/>
      <c r="C95" s="40"/>
      <c r="D95" s="40"/>
      <c r="E95" s="40"/>
      <c r="F95" s="42"/>
      <c r="G95" s="42"/>
      <c r="I95" s="42"/>
    </row>
    <row r="96" spans="1:9" s="12" customFormat="1" ht="12.75" customHeight="1">
      <c r="A96" s="156" t="s">
        <v>136</v>
      </c>
      <c r="B96" s="156"/>
      <c r="C96" s="156"/>
      <c r="D96" s="156"/>
      <c r="E96" s="91"/>
      <c r="F96" s="156" t="s">
        <v>137</v>
      </c>
      <c r="G96" s="156"/>
      <c r="I96" s="42"/>
    </row>
    <row r="97" spans="1:9" s="12" customFormat="1" ht="12.75" customHeight="1">
      <c r="A97" s="181" t="s">
        <v>130</v>
      </c>
      <c r="B97" s="181"/>
      <c r="C97" s="181"/>
      <c r="D97" s="181"/>
      <c r="E97" s="42" t="s">
        <v>131</v>
      </c>
      <c r="F97" s="155" t="s">
        <v>112</v>
      </c>
      <c r="G97" s="155"/>
      <c r="I97" s="42"/>
    </row>
    <row r="98" spans="1:9" s="12" customFormat="1">
      <c r="A98" s="9"/>
      <c r="B98" s="9"/>
      <c r="C98" s="9"/>
      <c r="D98" s="9"/>
      <c r="E98" s="9"/>
      <c r="F98" s="9"/>
      <c r="G98" s="9"/>
      <c r="I98" s="42"/>
    </row>
    <row r="99" spans="1:9" s="12" customFormat="1" ht="12.75" customHeight="1">
      <c r="A99" s="166" t="s">
        <v>138</v>
      </c>
      <c r="B99" s="166"/>
      <c r="C99" s="166"/>
      <c r="D99" s="166"/>
      <c r="E99" s="92"/>
      <c r="F99" s="166" t="s">
        <v>139</v>
      </c>
      <c r="G99" s="166"/>
      <c r="I99" s="42"/>
    </row>
    <row r="100" spans="1:9" s="12" customFormat="1" ht="12.75" customHeight="1">
      <c r="A100" s="182" t="s">
        <v>132</v>
      </c>
      <c r="B100" s="182"/>
      <c r="C100" s="182"/>
      <c r="D100" s="182"/>
      <c r="E100" s="61" t="s">
        <v>131</v>
      </c>
      <c r="F100" s="165" t="s">
        <v>112</v>
      </c>
      <c r="G100" s="165"/>
      <c r="I100" s="42"/>
    </row>
    <row r="101" spans="1:9" s="12" customFormat="1">
      <c r="A101" s="70"/>
      <c r="B101" s="70"/>
      <c r="C101" s="70"/>
      <c r="D101" s="70"/>
      <c r="E101" s="71"/>
      <c r="F101" s="9"/>
      <c r="G101" s="9"/>
      <c r="I101" s="42"/>
    </row>
    <row r="102" spans="1:9" s="12" customFormat="1">
      <c r="A102" s="70"/>
      <c r="B102" s="70"/>
      <c r="C102" s="70"/>
      <c r="D102" s="70"/>
      <c r="E102" s="71"/>
      <c r="F102" s="9"/>
      <c r="G102" s="9"/>
      <c r="I102" s="42"/>
    </row>
    <row r="103" spans="1:9" s="12" customFormat="1" ht="12.75" customHeight="1">
      <c r="E103" s="42"/>
      <c r="H103" s="90"/>
      <c r="I103" s="42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54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7"/>
  <sheetViews>
    <sheetView topLeftCell="A22" workbookViewId="0">
      <selection activeCell="G21" sqref="G21"/>
    </sheetView>
  </sheetViews>
  <sheetFormatPr defaultRowHeight="12.75"/>
  <cols>
    <col min="5" max="5" width="33.5703125" customWidth="1"/>
    <col min="6" max="6" width="14.5703125" customWidth="1"/>
    <col min="7" max="7" width="13" customWidth="1"/>
    <col min="8" max="8" width="13.85546875" customWidth="1"/>
  </cols>
  <sheetData>
    <row r="1" spans="1:8">
      <c r="A1" s="98"/>
      <c r="B1" s="98"/>
      <c r="C1" s="98"/>
      <c r="D1" s="98"/>
      <c r="E1" s="98"/>
      <c r="F1" s="110"/>
      <c r="G1" s="110"/>
      <c r="H1" s="98"/>
    </row>
    <row r="2" spans="1:8" ht="15.75">
      <c r="A2" s="98"/>
      <c r="B2" s="98"/>
      <c r="C2" s="108"/>
      <c r="D2" s="98"/>
      <c r="E2" s="98"/>
      <c r="F2" s="109" t="s">
        <v>140</v>
      </c>
      <c r="G2" s="103"/>
      <c r="H2" s="103"/>
    </row>
    <row r="3" spans="1:8" ht="15.75">
      <c r="A3" s="98"/>
      <c r="B3" s="98"/>
      <c r="C3" s="98"/>
      <c r="D3" s="98"/>
      <c r="E3" s="98"/>
      <c r="F3" s="109" t="s">
        <v>113</v>
      </c>
      <c r="G3" s="103"/>
      <c r="H3" s="103"/>
    </row>
    <row r="5" spans="1:8" ht="15.75">
      <c r="A5" s="196" t="s">
        <v>141</v>
      </c>
      <c r="B5" s="191"/>
      <c r="C5" s="191"/>
      <c r="D5" s="191"/>
      <c r="E5" s="191"/>
      <c r="F5" s="191"/>
      <c r="G5" s="191"/>
      <c r="H5" s="191"/>
    </row>
    <row r="6" spans="1:8" ht="15.75">
      <c r="A6" s="197" t="s">
        <v>142</v>
      </c>
      <c r="B6" s="191"/>
      <c r="C6" s="191"/>
      <c r="D6" s="191"/>
      <c r="E6" s="191"/>
      <c r="F6" s="191"/>
      <c r="G6" s="191"/>
      <c r="H6" s="191"/>
    </row>
    <row r="7" spans="1:8" ht="15.75">
      <c r="A7" s="198" t="s">
        <v>133</v>
      </c>
      <c r="B7" s="199"/>
      <c r="C7" s="199"/>
      <c r="D7" s="199"/>
      <c r="E7" s="199"/>
      <c r="F7" s="199"/>
      <c r="G7" s="199"/>
      <c r="H7" s="199"/>
    </row>
    <row r="8" spans="1:8" ht="15">
      <c r="A8" s="186" t="s">
        <v>143</v>
      </c>
      <c r="B8" s="187"/>
      <c r="C8" s="187"/>
      <c r="D8" s="187"/>
      <c r="E8" s="187"/>
      <c r="F8" s="187"/>
      <c r="G8" s="187"/>
      <c r="H8" s="187"/>
    </row>
    <row r="9" spans="1:8" ht="15">
      <c r="A9" s="186" t="s">
        <v>144</v>
      </c>
      <c r="B9" s="187"/>
      <c r="C9" s="187"/>
      <c r="D9" s="187"/>
      <c r="E9" s="187"/>
      <c r="F9" s="187"/>
      <c r="G9" s="187"/>
      <c r="H9" s="187"/>
    </row>
    <row r="10" spans="1:8" ht="15">
      <c r="A10" s="186" t="s">
        <v>145</v>
      </c>
      <c r="B10" s="187"/>
      <c r="C10" s="187"/>
      <c r="D10" s="187"/>
      <c r="E10" s="187"/>
      <c r="F10" s="187"/>
      <c r="G10" s="187"/>
      <c r="H10" s="187"/>
    </row>
    <row r="11" spans="1:8" ht="15">
      <c r="A11" s="186" t="s">
        <v>146</v>
      </c>
      <c r="B11" s="191"/>
      <c r="C11" s="191"/>
      <c r="D11" s="191"/>
      <c r="E11" s="191"/>
      <c r="F11" s="191"/>
      <c r="G11" s="191"/>
      <c r="H11" s="191"/>
    </row>
    <row r="12" spans="1:8" ht="15">
      <c r="A12" s="188"/>
      <c r="B12" s="187"/>
      <c r="C12" s="187"/>
      <c r="D12" s="187"/>
      <c r="E12" s="187"/>
      <c r="F12" s="187"/>
      <c r="G12" s="187"/>
      <c r="H12" s="187"/>
    </row>
    <row r="13" spans="1:8" ht="15">
      <c r="A13" s="189" t="s">
        <v>147</v>
      </c>
      <c r="B13" s="190"/>
      <c r="C13" s="190"/>
      <c r="D13" s="190"/>
      <c r="E13" s="190"/>
      <c r="F13" s="190"/>
      <c r="G13" s="190"/>
      <c r="H13" s="190"/>
    </row>
    <row r="14" spans="1:8" ht="15">
      <c r="A14" s="186"/>
      <c r="B14" s="187"/>
      <c r="C14" s="187"/>
      <c r="D14" s="187"/>
      <c r="E14" s="187"/>
      <c r="F14" s="187"/>
      <c r="G14" s="187"/>
      <c r="H14" s="187"/>
    </row>
    <row r="15" spans="1:8" ht="15">
      <c r="A15" s="189" t="s">
        <v>134</v>
      </c>
      <c r="B15" s="190"/>
      <c r="C15" s="190"/>
      <c r="D15" s="190"/>
      <c r="E15" s="190"/>
      <c r="F15" s="190"/>
      <c r="G15" s="190"/>
      <c r="H15" s="190"/>
    </row>
    <row r="16" spans="1:8" ht="15">
      <c r="A16" s="111"/>
      <c r="B16" s="107"/>
      <c r="C16" s="107"/>
      <c r="D16" s="107"/>
      <c r="E16" s="107"/>
      <c r="F16" s="107"/>
      <c r="G16" s="107"/>
      <c r="H16" s="107"/>
    </row>
    <row r="17" spans="1:8" ht="15">
      <c r="A17" s="200" t="s">
        <v>135</v>
      </c>
      <c r="B17" s="187"/>
      <c r="C17" s="187"/>
      <c r="D17" s="187"/>
      <c r="E17" s="187"/>
      <c r="F17" s="187"/>
      <c r="G17" s="187"/>
      <c r="H17" s="187"/>
    </row>
    <row r="18" spans="1:8" ht="15">
      <c r="A18" s="186" t="s">
        <v>1</v>
      </c>
      <c r="B18" s="187"/>
      <c r="C18" s="187"/>
      <c r="D18" s="187"/>
      <c r="E18" s="187"/>
      <c r="F18" s="187"/>
      <c r="G18" s="187"/>
      <c r="H18" s="187"/>
    </row>
    <row r="19" spans="1:8" ht="15">
      <c r="A19" s="207" t="s">
        <v>221</v>
      </c>
      <c r="B19" s="187"/>
      <c r="C19" s="187"/>
      <c r="D19" s="187"/>
      <c r="E19" s="187"/>
      <c r="F19" s="187"/>
      <c r="G19" s="187"/>
      <c r="H19" s="187"/>
    </row>
    <row r="20" spans="1:8" ht="47.25">
      <c r="A20" s="105" t="s">
        <v>2</v>
      </c>
      <c r="B20" s="192" t="s">
        <v>3</v>
      </c>
      <c r="C20" s="193"/>
      <c r="D20" s="193"/>
      <c r="E20" s="193"/>
      <c r="F20" s="105" t="s">
        <v>148</v>
      </c>
      <c r="G20" s="105" t="s">
        <v>149</v>
      </c>
      <c r="H20" s="105" t="s">
        <v>150</v>
      </c>
    </row>
    <row r="21" spans="1:8" ht="15.75">
      <c r="A21" s="100" t="s">
        <v>7</v>
      </c>
      <c r="B21" s="194" t="s">
        <v>151</v>
      </c>
      <c r="C21" s="195"/>
      <c r="D21" s="195"/>
      <c r="E21" s="195"/>
      <c r="F21" s="112"/>
      <c r="G21" s="116">
        <v>241304.91</v>
      </c>
      <c r="H21" s="116">
        <v>215269.27000000002</v>
      </c>
    </row>
    <row r="22" spans="1:8" ht="15.75">
      <c r="A22" s="99" t="s">
        <v>9</v>
      </c>
      <c r="B22" s="185" t="s">
        <v>152</v>
      </c>
      <c r="C22" s="185"/>
      <c r="D22" s="185"/>
      <c r="E22" s="185"/>
      <c r="F22" s="113"/>
      <c r="G22" s="117">
        <v>235954.24</v>
      </c>
      <c r="H22" s="117">
        <v>206150.45</v>
      </c>
    </row>
    <row r="23" spans="1:8" ht="15.75">
      <c r="A23" s="99" t="s">
        <v>153</v>
      </c>
      <c r="B23" s="185" t="s">
        <v>60</v>
      </c>
      <c r="C23" s="185"/>
      <c r="D23" s="185"/>
      <c r="E23" s="185"/>
      <c r="F23" s="113"/>
      <c r="G23" s="122">
        <v>125891.02</v>
      </c>
      <c r="H23" s="122">
        <v>110268.81</v>
      </c>
    </row>
    <row r="24" spans="1:8" ht="15.75">
      <c r="A24" s="99" t="s">
        <v>154</v>
      </c>
      <c r="B24" s="183" t="s">
        <v>155</v>
      </c>
      <c r="C24" s="183"/>
      <c r="D24" s="183"/>
      <c r="E24" s="183"/>
      <c r="F24" s="113"/>
      <c r="G24" s="122">
        <v>109894.02</v>
      </c>
      <c r="H24" s="122">
        <v>93874.03</v>
      </c>
    </row>
    <row r="25" spans="1:8" ht="15.75">
      <c r="A25" s="99" t="s">
        <v>156</v>
      </c>
      <c r="B25" s="183" t="s">
        <v>157</v>
      </c>
      <c r="C25" s="183"/>
      <c r="D25" s="183"/>
      <c r="E25" s="183"/>
      <c r="F25" s="113"/>
      <c r="G25" s="122">
        <v>18.54</v>
      </c>
      <c r="H25" s="122">
        <v>1201.44</v>
      </c>
    </row>
    <row r="26" spans="1:8" ht="15.75">
      <c r="A26" s="99" t="s">
        <v>158</v>
      </c>
      <c r="B26" s="183" t="s">
        <v>159</v>
      </c>
      <c r="C26" s="183"/>
      <c r="D26" s="183"/>
      <c r="E26" s="183"/>
      <c r="F26" s="113"/>
      <c r="G26" s="122">
        <v>150.66</v>
      </c>
      <c r="H26" s="122">
        <v>806.17000000000007</v>
      </c>
    </row>
    <row r="27" spans="1:8" ht="15.75">
      <c r="A27" s="99" t="s">
        <v>16</v>
      </c>
      <c r="B27" s="183" t="s">
        <v>160</v>
      </c>
      <c r="C27" s="183"/>
      <c r="D27" s="183"/>
      <c r="E27" s="183"/>
      <c r="F27" s="113"/>
      <c r="G27" s="117"/>
      <c r="H27" s="118"/>
    </row>
    <row r="28" spans="1:8" ht="15.75">
      <c r="A28" s="99" t="s">
        <v>36</v>
      </c>
      <c r="B28" s="183" t="s">
        <v>161</v>
      </c>
      <c r="C28" s="183"/>
      <c r="D28" s="183"/>
      <c r="E28" s="183"/>
      <c r="F28" s="113" t="s">
        <v>222</v>
      </c>
      <c r="G28" s="117">
        <v>5350.6699999999992</v>
      </c>
      <c r="H28" s="117">
        <v>9118.82</v>
      </c>
    </row>
    <row r="29" spans="1:8" ht="15.75">
      <c r="A29" s="99" t="s">
        <v>162</v>
      </c>
      <c r="B29" s="183" t="s">
        <v>163</v>
      </c>
      <c r="C29" s="183"/>
      <c r="D29" s="183"/>
      <c r="E29" s="183"/>
      <c r="F29" s="113"/>
      <c r="G29" s="122">
        <v>5350.6699999999992</v>
      </c>
      <c r="H29" s="122">
        <v>9118.82</v>
      </c>
    </row>
    <row r="30" spans="1:8" ht="15.75">
      <c r="A30" s="99" t="s">
        <v>164</v>
      </c>
      <c r="B30" s="183" t="s">
        <v>165</v>
      </c>
      <c r="C30" s="183"/>
      <c r="D30" s="183"/>
      <c r="E30" s="183"/>
      <c r="F30" s="113"/>
      <c r="G30" s="122"/>
      <c r="H30" s="122"/>
    </row>
    <row r="31" spans="1:8" ht="15.75">
      <c r="A31" s="100" t="s">
        <v>45</v>
      </c>
      <c r="B31" s="194" t="s">
        <v>166</v>
      </c>
      <c r="C31" s="194"/>
      <c r="D31" s="194"/>
      <c r="E31" s="194"/>
      <c r="F31" s="112" t="s">
        <v>223</v>
      </c>
      <c r="G31" s="116">
        <v>240822.57</v>
      </c>
      <c r="H31" s="116">
        <v>214293.42000000004</v>
      </c>
    </row>
    <row r="32" spans="1:8" ht="15.75">
      <c r="A32" s="99" t="s">
        <v>9</v>
      </c>
      <c r="B32" s="183" t="s">
        <v>167</v>
      </c>
      <c r="C32" s="184"/>
      <c r="D32" s="184"/>
      <c r="E32" s="184"/>
      <c r="F32" s="113"/>
      <c r="G32" s="122">
        <v>191489.98</v>
      </c>
      <c r="H32" s="122">
        <v>161583.12</v>
      </c>
    </row>
    <row r="33" spans="1:8" ht="15.75">
      <c r="A33" s="99" t="s">
        <v>16</v>
      </c>
      <c r="B33" s="183" t="s">
        <v>168</v>
      </c>
      <c r="C33" s="184"/>
      <c r="D33" s="184"/>
      <c r="E33" s="184"/>
      <c r="F33" s="113"/>
      <c r="G33" s="122">
        <v>6344.73</v>
      </c>
      <c r="H33" s="122">
        <v>5970.52</v>
      </c>
    </row>
    <row r="34" spans="1:8" ht="15.75">
      <c r="A34" s="99" t="s">
        <v>36</v>
      </c>
      <c r="B34" s="183" t="s">
        <v>169</v>
      </c>
      <c r="C34" s="184"/>
      <c r="D34" s="184"/>
      <c r="E34" s="184"/>
      <c r="F34" s="113"/>
      <c r="G34" s="122">
        <v>25514.539999999997</v>
      </c>
      <c r="H34" s="122">
        <v>26474.569999999996</v>
      </c>
    </row>
    <row r="35" spans="1:8" ht="15.75">
      <c r="A35" s="99" t="s">
        <v>44</v>
      </c>
      <c r="B35" s="185" t="s">
        <v>170</v>
      </c>
      <c r="C35" s="184"/>
      <c r="D35" s="184"/>
      <c r="E35" s="184"/>
      <c r="F35" s="113"/>
      <c r="G35" s="122"/>
      <c r="H35" s="122">
        <v>286.85000000000002</v>
      </c>
    </row>
    <row r="36" spans="1:8" ht="15.75">
      <c r="A36" s="99" t="s">
        <v>55</v>
      </c>
      <c r="B36" s="185" t="s">
        <v>171</v>
      </c>
      <c r="C36" s="184"/>
      <c r="D36" s="184"/>
      <c r="E36" s="184"/>
      <c r="F36" s="113"/>
      <c r="G36" s="122">
        <v>1144.22</v>
      </c>
      <c r="H36" s="122">
        <v>2045.79</v>
      </c>
    </row>
    <row r="37" spans="1:8" ht="15.75">
      <c r="A37" s="99" t="s">
        <v>172</v>
      </c>
      <c r="B37" s="185" t="s">
        <v>173</v>
      </c>
      <c r="C37" s="184"/>
      <c r="D37" s="184"/>
      <c r="E37" s="184"/>
      <c r="F37" s="113"/>
      <c r="G37" s="122">
        <v>252.5</v>
      </c>
      <c r="H37" s="122">
        <v>152.47999999999999</v>
      </c>
    </row>
    <row r="38" spans="1:8" ht="15.75">
      <c r="A38" s="99" t="s">
        <v>174</v>
      </c>
      <c r="B38" s="185" t="s">
        <v>175</v>
      </c>
      <c r="C38" s="184"/>
      <c r="D38" s="184"/>
      <c r="E38" s="184"/>
      <c r="F38" s="113"/>
      <c r="G38" s="122"/>
      <c r="H38" s="122">
        <v>474.32</v>
      </c>
    </row>
    <row r="39" spans="1:8" ht="15.75">
      <c r="A39" s="99" t="s">
        <v>176</v>
      </c>
      <c r="B39" s="183" t="s">
        <v>177</v>
      </c>
      <c r="C39" s="184"/>
      <c r="D39" s="184"/>
      <c r="E39" s="184"/>
      <c r="F39" s="113"/>
      <c r="G39" s="122"/>
      <c r="H39" s="122"/>
    </row>
    <row r="40" spans="1:8" ht="15.75">
      <c r="A40" s="99" t="s">
        <v>178</v>
      </c>
      <c r="B40" s="185" t="s">
        <v>179</v>
      </c>
      <c r="C40" s="184"/>
      <c r="D40" s="184"/>
      <c r="E40" s="184"/>
      <c r="F40" s="113"/>
      <c r="G40" s="122">
        <v>11409.39</v>
      </c>
      <c r="H40" s="122">
        <v>12019.07</v>
      </c>
    </row>
    <row r="41" spans="1:8" ht="15.75">
      <c r="A41" s="99" t="s">
        <v>180</v>
      </c>
      <c r="B41" s="183" t="s">
        <v>181</v>
      </c>
      <c r="C41" s="193"/>
      <c r="D41" s="193"/>
      <c r="E41" s="193"/>
      <c r="F41" s="113"/>
      <c r="G41" s="122">
        <v>1258.4000000000001</v>
      </c>
      <c r="H41" s="122"/>
    </row>
    <row r="42" spans="1:8" ht="15.75">
      <c r="A42" s="99" t="s">
        <v>182</v>
      </c>
      <c r="B42" s="183" t="s">
        <v>183</v>
      </c>
      <c r="C42" s="184"/>
      <c r="D42" s="184"/>
      <c r="E42" s="184"/>
      <c r="F42" s="113"/>
      <c r="G42" s="122"/>
      <c r="H42" s="122"/>
    </row>
    <row r="43" spans="1:8" ht="15.75">
      <c r="A43" s="99" t="s">
        <v>184</v>
      </c>
      <c r="B43" s="183" t="s">
        <v>185</v>
      </c>
      <c r="C43" s="184"/>
      <c r="D43" s="184"/>
      <c r="E43" s="184"/>
      <c r="F43" s="113"/>
      <c r="G43" s="122"/>
      <c r="H43" s="122"/>
    </row>
    <row r="44" spans="1:8" ht="15.75">
      <c r="A44" s="99" t="s">
        <v>186</v>
      </c>
      <c r="B44" s="183" t="s">
        <v>187</v>
      </c>
      <c r="C44" s="184"/>
      <c r="D44" s="184"/>
      <c r="E44" s="184"/>
      <c r="F44" s="113"/>
      <c r="G44" s="122">
        <v>3408.81</v>
      </c>
      <c r="H44" s="122">
        <v>5286.7</v>
      </c>
    </row>
    <row r="45" spans="1:8" ht="15.75">
      <c r="A45" s="99" t="s">
        <v>188</v>
      </c>
      <c r="B45" s="208" t="s">
        <v>189</v>
      </c>
      <c r="C45" s="209"/>
      <c r="D45" s="209"/>
      <c r="E45" s="210"/>
      <c r="F45" s="113"/>
      <c r="G45" s="122"/>
      <c r="H45" s="122"/>
    </row>
    <row r="46" spans="1:8" ht="15.75">
      <c r="A46" s="106" t="s">
        <v>47</v>
      </c>
      <c r="B46" s="211" t="s">
        <v>190</v>
      </c>
      <c r="C46" s="205"/>
      <c r="D46" s="205"/>
      <c r="E46" s="206"/>
      <c r="F46" s="112"/>
      <c r="G46" s="116">
        <v>482.34000000002561</v>
      </c>
      <c r="H46" s="116">
        <v>975.84999999997672</v>
      </c>
    </row>
    <row r="47" spans="1:8" ht="15.75">
      <c r="A47" s="106" t="s">
        <v>58</v>
      </c>
      <c r="B47" s="204" t="s">
        <v>191</v>
      </c>
      <c r="C47" s="205"/>
      <c r="D47" s="205"/>
      <c r="E47" s="206"/>
      <c r="F47" s="115"/>
      <c r="G47" s="116">
        <v>0</v>
      </c>
      <c r="H47" s="116">
        <v>0</v>
      </c>
    </row>
    <row r="48" spans="1:8" ht="15.75">
      <c r="A48" s="101" t="s">
        <v>192</v>
      </c>
      <c r="B48" s="208" t="s">
        <v>193</v>
      </c>
      <c r="C48" s="209"/>
      <c r="D48" s="209"/>
      <c r="E48" s="210"/>
      <c r="F48" s="114"/>
      <c r="G48" s="117"/>
      <c r="H48" s="122"/>
    </row>
    <row r="49" spans="1:8" ht="15.75">
      <c r="A49" s="101" t="s">
        <v>16</v>
      </c>
      <c r="B49" s="208" t="s">
        <v>194</v>
      </c>
      <c r="C49" s="209"/>
      <c r="D49" s="209"/>
      <c r="E49" s="210"/>
      <c r="F49" s="114"/>
      <c r="G49" s="122"/>
      <c r="H49" s="122"/>
    </row>
    <row r="50" spans="1:8" ht="15.75">
      <c r="A50" s="101" t="s">
        <v>195</v>
      </c>
      <c r="B50" s="208" t="s">
        <v>196</v>
      </c>
      <c r="C50" s="209"/>
      <c r="D50" s="209"/>
      <c r="E50" s="210"/>
      <c r="F50" s="114"/>
      <c r="G50" s="122"/>
      <c r="H50" s="122"/>
    </row>
    <row r="51" spans="1:8" ht="15.75">
      <c r="A51" s="106" t="s">
        <v>63</v>
      </c>
      <c r="B51" s="211" t="s">
        <v>197</v>
      </c>
      <c r="C51" s="205"/>
      <c r="D51" s="205"/>
      <c r="E51" s="206"/>
      <c r="F51" s="115"/>
      <c r="G51" s="122"/>
      <c r="H51" s="122"/>
    </row>
    <row r="52" spans="1:8" ht="15.75">
      <c r="A52" s="106" t="s">
        <v>75</v>
      </c>
      <c r="B52" s="219" t="s">
        <v>198</v>
      </c>
      <c r="C52" s="202"/>
      <c r="D52" s="202"/>
      <c r="E52" s="203"/>
      <c r="F52" s="115"/>
      <c r="G52" s="122"/>
      <c r="H52" s="122"/>
    </row>
    <row r="53" spans="1:8" ht="15.75">
      <c r="A53" s="106" t="s">
        <v>87</v>
      </c>
      <c r="B53" s="211" t="s">
        <v>199</v>
      </c>
      <c r="C53" s="205"/>
      <c r="D53" s="205"/>
      <c r="E53" s="206"/>
      <c r="F53" s="115"/>
      <c r="G53" s="122"/>
      <c r="H53" s="122"/>
    </row>
    <row r="54" spans="1:8" ht="15.75">
      <c r="A54" s="106" t="s">
        <v>200</v>
      </c>
      <c r="B54" s="201" t="s">
        <v>201</v>
      </c>
      <c r="C54" s="202"/>
      <c r="D54" s="202"/>
      <c r="E54" s="203"/>
      <c r="F54" s="115"/>
      <c r="G54" s="116">
        <v>482.34000000002561</v>
      </c>
      <c r="H54" s="116">
        <v>975.84999999997672</v>
      </c>
    </row>
    <row r="55" spans="1:8" ht="15.75">
      <c r="A55" s="106" t="s">
        <v>9</v>
      </c>
      <c r="B55" s="204" t="s">
        <v>202</v>
      </c>
      <c r="C55" s="205"/>
      <c r="D55" s="205"/>
      <c r="E55" s="206"/>
      <c r="F55" s="115"/>
      <c r="G55" s="122"/>
      <c r="H55" s="122"/>
    </row>
    <row r="56" spans="1:8" ht="15.75">
      <c r="A56" s="106" t="s">
        <v>203</v>
      </c>
      <c r="B56" s="211" t="s">
        <v>204</v>
      </c>
      <c r="C56" s="205"/>
      <c r="D56" s="205"/>
      <c r="E56" s="206"/>
      <c r="F56" s="115"/>
      <c r="G56" s="116">
        <v>482.34000000002561</v>
      </c>
      <c r="H56" s="116">
        <v>975.84999999997672</v>
      </c>
    </row>
    <row r="57" spans="1:8" ht="15.75">
      <c r="A57" s="101" t="s">
        <v>9</v>
      </c>
      <c r="B57" s="208" t="s">
        <v>205</v>
      </c>
      <c r="C57" s="209"/>
      <c r="D57" s="209"/>
      <c r="E57" s="210"/>
      <c r="F57" s="114"/>
      <c r="G57" s="117"/>
      <c r="H57" s="117"/>
    </row>
    <row r="58" spans="1:8" ht="15.75">
      <c r="A58" s="101" t="s">
        <v>16</v>
      </c>
      <c r="B58" s="208" t="s">
        <v>206</v>
      </c>
      <c r="C58" s="209"/>
      <c r="D58" s="209"/>
      <c r="E58" s="210"/>
      <c r="F58" s="114"/>
      <c r="G58" s="117"/>
      <c r="H58" s="117"/>
    </row>
    <row r="59" spans="1:8">
      <c r="A59" s="102"/>
      <c r="B59" s="102"/>
      <c r="C59" s="102"/>
      <c r="D59" s="98"/>
      <c r="E59" s="98"/>
      <c r="F59" s="104"/>
      <c r="G59" s="104"/>
      <c r="H59" s="104"/>
    </row>
    <row r="60" spans="1:8" ht="15.75">
      <c r="A60" s="218" t="s">
        <v>136</v>
      </c>
      <c r="B60" s="218"/>
      <c r="C60" s="218"/>
      <c r="D60" s="218"/>
      <c r="E60" s="218"/>
      <c r="F60" s="128"/>
      <c r="G60" s="215" t="s">
        <v>137</v>
      </c>
      <c r="H60" s="215"/>
    </row>
    <row r="61" spans="1:8">
      <c r="A61" s="217" t="s">
        <v>207</v>
      </c>
      <c r="B61" s="217"/>
      <c r="C61" s="217"/>
      <c r="D61" s="217"/>
      <c r="E61" s="217"/>
      <c r="F61" s="127" t="s">
        <v>131</v>
      </c>
      <c r="G61" s="216" t="s">
        <v>112</v>
      </c>
      <c r="H61" s="216"/>
    </row>
    <row r="62" spans="1:8" ht="15">
      <c r="A62" s="123"/>
      <c r="B62" s="123"/>
      <c r="C62" s="123"/>
      <c r="D62" s="123"/>
      <c r="E62" s="123"/>
      <c r="F62" s="123"/>
      <c r="G62" s="124"/>
      <c r="H62" s="124"/>
    </row>
    <row r="63" spans="1:8">
      <c r="A63" s="220" t="s">
        <v>138</v>
      </c>
      <c r="B63" s="220"/>
      <c r="C63" s="220"/>
      <c r="D63" s="220"/>
      <c r="E63" s="220"/>
      <c r="F63" s="125" t="s">
        <v>208</v>
      </c>
      <c r="G63" s="212" t="s">
        <v>139</v>
      </c>
      <c r="H63" s="212"/>
    </row>
    <row r="64" spans="1:8">
      <c r="A64" s="213" t="s">
        <v>209</v>
      </c>
      <c r="B64" s="213"/>
      <c r="C64" s="213"/>
      <c r="D64" s="213"/>
      <c r="E64" s="213"/>
      <c r="F64" s="126" t="s">
        <v>210</v>
      </c>
      <c r="G64" s="214" t="s">
        <v>112</v>
      </c>
      <c r="H64" s="214"/>
    </row>
    <row r="67" spans="1:8">
      <c r="A67" s="120"/>
      <c r="B67" s="120"/>
      <c r="C67" s="120"/>
      <c r="D67" s="121"/>
      <c r="E67" s="120"/>
      <c r="F67" s="120"/>
      <c r="G67" s="119"/>
      <c r="H67" s="120"/>
    </row>
  </sheetData>
  <mergeCells count="61">
    <mergeCell ref="B30:E30"/>
    <mergeCell ref="B40:E40"/>
    <mergeCell ref="B41:E41"/>
    <mergeCell ref="B31:E31"/>
    <mergeCell ref="B32:E32"/>
    <mergeCell ref="B33:E33"/>
    <mergeCell ref="B34:E34"/>
    <mergeCell ref="B35:E35"/>
    <mergeCell ref="B36:E36"/>
    <mergeCell ref="B37:E37"/>
    <mergeCell ref="G63:H63"/>
    <mergeCell ref="A64:E64"/>
    <mergeCell ref="G64:H64"/>
    <mergeCell ref="B51:E51"/>
    <mergeCell ref="B56:E56"/>
    <mergeCell ref="B57:E57"/>
    <mergeCell ref="B58:E58"/>
    <mergeCell ref="G60:H60"/>
    <mergeCell ref="G61:H61"/>
    <mergeCell ref="A61:E61"/>
    <mergeCell ref="A60:E60"/>
    <mergeCell ref="B52:E52"/>
    <mergeCell ref="B53:E53"/>
    <mergeCell ref="A63:E63"/>
    <mergeCell ref="B54:E54"/>
    <mergeCell ref="B55:E55"/>
    <mergeCell ref="A19:H19"/>
    <mergeCell ref="B48:E48"/>
    <mergeCell ref="B49:E49"/>
    <mergeCell ref="B50:E50"/>
    <mergeCell ref="B45:E45"/>
    <mergeCell ref="B46:E46"/>
    <mergeCell ref="B23:E23"/>
    <mergeCell ref="B24:E24"/>
    <mergeCell ref="B25:E25"/>
    <mergeCell ref="B26:E26"/>
    <mergeCell ref="B27:E27"/>
    <mergeCell ref="B28:E28"/>
    <mergeCell ref="B47:E47"/>
    <mergeCell ref="B29:E29"/>
    <mergeCell ref="A5:H5"/>
    <mergeCell ref="A6:H6"/>
    <mergeCell ref="A7:H7"/>
    <mergeCell ref="A8:H8"/>
    <mergeCell ref="A9:H9"/>
    <mergeCell ref="A10:H10"/>
    <mergeCell ref="A12:H12"/>
    <mergeCell ref="A13:H13"/>
    <mergeCell ref="A11:H11"/>
    <mergeCell ref="B22:E22"/>
    <mergeCell ref="B20:E20"/>
    <mergeCell ref="B21:E21"/>
    <mergeCell ref="A14:H14"/>
    <mergeCell ref="A15:H15"/>
    <mergeCell ref="A17:H17"/>
    <mergeCell ref="A18:H18"/>
    <mergeCell ref="B42:E42"/>
    <mergeCell ref="B43:E43"/>
    <mergeCell ref="B44:E44"/>
    <mergeCell ref="B38:E38"/>
    <mergeCell ref="B39:E39"/>
  </mergeCells>
  <pageMargins left="0.11811023622047245" right="0.11811023622047245" top="0.15748031496062992" bottom="0" header="0.31496062992125984" footer="0.31496062992125984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C19" workbookViewId="0">
      <selection activeCell="I13" sqref="I13"/>
    </sheetView>
  </sheetViews>
  <sheetFormatPr defaultRowHeight="12.75"/>
  <cols>
    <col min="1" max="1" width="6" customWidth="1"/>
    <col min="2" max="2" width="32.85546875" customWidth="1"/>
    <col min="3" max="13" width="15.7109375" customWidth="1"/>
  </cols>
  <sheetData>
    <row r="1" spans="1:13" ht="14.25">
      <c r="A1" s="129"/>
      <c r="B1" s="129"/>
      <c r="C1" s="129"/>
      <c r="D1" s="129"/>
      <c r="E1" s="129"/>
      <c r="F1" s="129"/>
      <c r="G1" s="129"/>
      <c r="H1" s="129"/>
      <c r="I1" s="135"/>
      <c r="J1" s="135"/>
      <c r="K1" s="135"/>
      <c r="L1" s="129"/>
      <c r="M1" s="129"/>
    </row>
    <row r="2" spans="1:13" ht="15">
      <c r="A2" s="129"/>
      <c r="B2" s="129"/>
      <c r="C2" s="129"/>
      <c r="D2" s="129"/>
      <c r="E2" s="129"/>
      <c r="F2" s="129"/>
      <c r="G2" s="129"/>
      <c r="H2" s="129"/>
      <c r="I2" s="133" t="s">
        <v>224</v>
      </c>
      <c r="J2" s="129"/>
      <c r="K2" s="129"/>
      <c r="L2" s="129"/>
      <c r="M2" s="129"/>
    </row>
    <row r="3" spans="1:13" ht="15">
      <c r="A3" s="129"/>
      <c r="B3" s="129"/>
      <c r="C3" s="129"/>
      <c r="D3" s="129"/>
      <c r="E3" s="129"/>
      <c r="F3" s="129"/>
      <c r="G3" s="129"/>
      <c r="H3" s="129"/>
      <c r="I3" s="133" t="s">
        <v>225</v>
      </c>
      <c r="J3" s="129"/>
      <c r="K3" s="129"/>
      <c r="L3" s="129"/>
      <c r="M3" s="129"/>
    </row>
    <row r="5" spans="1:13" ht="14.25">
      <c r="A5" s="222" t="s">
        <v>226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</row>
    <row r="6" spans="1:13" ht="14.25">
      <c r="A6" s="222" t="s">
        <v>227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</row>
    <row r="8" spans="1:13" ht="14.25">
      <c r="A8" s="222" t="s">
        <v>228</v>
      </c>
      <c r="B8" s="223"/>
      <c r="C8" s="223"/>
      <c r="D8" s="223"/>
      <c r="E8" s="223"/>
      <c r="F8" s="223"/>
      <c r="G8" s="223"/>
      <c r="H8" s="223"/>
      <c r="I8" s="223"/>
      <c r="J8" s="223"/>
      <c r="K8" s="223"/>
      <c r="L8" s="223"/>
      <c r="M8" s="223"/>
    </row>
    <row r="10" spans="1:13" ht="14.25">
      <c r="A10" s="221" t="s">
        <v>2</v>
      </c>
      <c r="B10" s="221" t="s">
        <v>229</v>
      </c>
      <c r="C10" s="221" t="s">
        <v>230</v>
      </c>
      <c r="D10" s="221" t="s">
        <v>263</v>
      </c>
      <c r="E10" s="221"/>
      <c r="F10" s="221"/>
      <c r="G10" s="221"/>
      <c r="H10" s="221"/>
      <c r="I10" s="221"/>
      <c r="J10" s="224"/>
      <c r="K10" s="224"/>
      <c r="L10" s="221"/>
      <c r="M10" s="221" t="s">
        <v>231</v>
      </c>
    </row>
    <row r="11" spans="1:13" ht="123" customHeight="1">
      <c r="A11" s="221"/>
      <c r="B11" s="221"/>
      <c r="C11" s="221"/>
      <c r="D11" s="130" t="s">
        <v>232</v>
      </c>
      <c r="E11" s="130" t="s">
        <v>233</v>
      </c>
      <c r="F11" s="130" t="s">
        <v>234</v>
      </c>
      <c r="G11" s="130" t="s">
        <v>235</v>
      </c>
      <c r="H11" s="130" t="s">
        <v>236</v>
      </c>
      <c r="I11" s="136" t="s">
        <v>237</v>
      </c>
      <c r="J11" s="130" t="s">
        <v>238</v>
      </c>
      <c r="K11" s="138" t="s">
        <v>239</v>
      </c>
      <c r="L11" s="139" t="s">
        <v>240</v>
      </c>
      <c r="M11" s="221"/>
    </row>
    <row r="12" spans="1:13" ht="15" customHeight="1">
      <c r="A12" s="137">
        <v>1</v>
      </c>
      <c r="B12" s="137">
        <v>2</v>
      </c>
      <c r="C12" s="137">
        <v>3</v>
      </c>
      <c r="D12" s="137">
        <v>4</v>
      </c>
      <c r="E12" s="137">
        <v>5</v>
      </c>
      <c r="F12" s="137">
        <v>6</v>
      </c>
      <c r="G12" s="137">
        <v>7</v>
      </c>
      <c r="H12" s="137">
        <v>8</v>
      </c>
      <c r="I12" s="137">
        <v>9</v>
      </c>
      <c r="J12" s="137">
        <v>10</v>
      </c>
      <c r="K12" s="140" t="s">
        <v>241</v>
      </c>
      <c r="L12" s="137">
        <v>12</v>
      </c>
      <c r="M12" s="137">
        <v>13</v>
      </c>
    </row>
    <row r="13" spans="1:13" ht="71.25" customHeight="1">
      <c r="A13" s="130" t="s">
        <v>242</v>
      </c>
      <c r="B13" s="134" t="s">
        <v>243</v>
      </c>
      <c r="C13" s="145">
        <v>15171.13</v>
      </c>
      <c r="D13" s="145">
        <v>124877.78</v>
      </c>
      <c r="E13" s="145">
        <v>0</v>
      </c>
      <c r="F13" s="145">
        <v>0</v>
      </c>
      <c r="G13" s="145">
        <v>0</v>
      </c>
      <c r="H13" s="145">
        <v>0</v>
      </c>
      <c r="I13" s="145">
        <v>-125784.28000000001</v>
      </c>
      <c r="J13" s="145">
        <v>0</v>
      </c>
      <c r="K13" s="145">
        <v>0</v>
      </c>
      <c r="L13" s="145">
        <v>0</v>
      </c>
      <c r="M13" s="145">
        <v>14264.62999999999</v>
      </c>
    </row>
    <row r="14" spans="1:13" ht="15" customHeight="1">
      <c r="A14" s="131" t="s">
        <v>244</v>
      </c>
      <c r="B14" s="132" t="s">
        <v>245</v>
      </c>
      <c r="C14" s="147">
        <v>15171.13</v>
      </c>
      <c r="D14" s="147"/>
      <c r="E14" s="147">
        <v>5798.36</v>
      </c>
      <c r="F14" s="147"/>
      <c r="G14" s="147"/>
      <c r="H14" s="147"/>
      <c r="I14" s="147">
        <v>-6731.46</v>
      </c>
      <c r="J14" s="147"/>
      <c r="K14" s="147"/>
      <c r="L14" s="147"/>
      <c r="M14" s="144">
        <v>14238.029999999999</v>
      </c>
    </row>
    <row r="15" spans="1:13" ht="15" customHeight="1">
      <c r="A15" s="131" t="s">
        <v>246</v>
      </c>
      <c r="B15" s="132" t="s">
        <v>247</v>
      </c>
      <c r="C15" s="147"/>
      <c r="D15" s="147">
        <v>124877.78</v>
      </c>
      <c r="E15" s="147">
        <v>-5798.36</v>
      </c>
      <c r="F15" s="147"/>
      <c r="G15" s="147"/>
      <c r="H15" s="147"/>
      <c r="I15" s="147">
        <v>-119052.82</v>
      </c>
      <c r="J15" s="147"/>
      <c r="K15" s="147"/>
      <c r="L15" s="147"/>
      <c r="M15" s="144">
        <v>26.599999999991269</v>
      </c>
    </row>
    <row r="16" spans="1:13" ht="74.25" customHeight="1">
      <c r="A16" s="130" t="s">
        <v>248</v>
      </c>
      <c r="B16" s="134" t="s">
        <v>249</v>
      </c>
      <c r="C16" s="145">
        <v>368459.05000000005</v>
      </c>
      <c r="D16" s="145">
        <v>97032.48</v>
      </c>
      <c r="E16" s="145">
        <v>0</v>
      </c>
      <c r="F16" s="145">
        <v>0</v>
      </c>
      <c r="G16" s="145">
        <v>0</v>
      </c>
      <c r="H16" s="145">
        <v>0</v>
      </c>
      <c r="I16" s="145">
        <v>-102530.9</v>
      </c>
      <c r="J16" s="145">
        <v>0</v>
      </c>
      <c r="K16" s="145">
        <v>0</v>
      </c>
      <c r="L16" s="145">
        <v>0</v>
      </c>
      <c r="M16" s="145">
        <v>362960.63</v>
      </c>
    </row>
    <row r="17" spans="1:13" ht="15" customHeight="1">
      <c r="A17" s="131" t="s">
        <v>250</v>
      </c>
      <c r="B17" s="132" t="s">
        <v>245</v>
      </c>
      <c r="C17" s="147">
        <v>368258.10000000003</v>
      </c>
      <c r="D17" s="147">
        <v>1105.3900000000001</v>
      </c>
      <c r="E17" s="147"/>
      <c r="F17" s="147"/>
      <c r="G17" s="147"/>
      <c r="H17" s="147"/>
      <c r="I17" s="147">
        <v>-6516.5599999999995</v>
      </c>
      <c r="J17" s="147"/>
      <c r="K17" s="147"/>
      <c r="L17" s="147"/>
      <c r="M17" s="144">
        <v>362846.93000000005</v>
      </c>
    </row>
    <row r="18" spans="1:13" ht="15" customHeight="1">
      <c r="A18" s="131" t="s">
        <v>251</v>
      </c>
      <c r="B18" s="132" t="s">
        <v>247</v>
      </c>
      <c r="C18" s="147">
        <v>200.95</v>
      </c>
      <c r="D18" s="147">
        <v>95927.09</v>
      </c>
      <c r="E18" s="147"/>
      <c r="F18" s="147"/>
      <c r="G18" s="147"/>
      <c r="H18" s="147"/>
      <c r="I18" s="147">
        <v>-96014.34</v>
      </c>
      <c r="J18" s="147"/>
      <c r="K18" s="147"/>
      <c r="L18" s="147"/>
      <c r="M18" s="144">
        <v>113.69999999999709</v>
      </c>
    </row>
    <row r="19" spans="1:13" ht="114.75" customHeight="1">
      <c r="A19" s="130" t="s">
        <v>252</v>
      </c>
      <c r="B19" s="134" t="s">
        <v>253</v>
      </c>
      <c r="C19" s="145">
        <v>277.92</v>
      </c>
      <c r="D19" s="145">
        <v>0</v>
      </c>
      <c r="E19" s="145">
        <v>0</v>
      </c>
      <c r="F19" s="145">
        <v>0</v>
      </c>
      <c r="G19" s="145">
        <v>0</v>
      </c>
      <c r="H19" s="145">
        <v>0</v>
      </c>
      <c r="I19" s="145">
        <v>-18.54</v>
      </c>
      <c r="J19" s="145">
        <v>0</v>
      </c>
      <c r="K19" s="145">
        <v>0</v>
      </c>
      <c r="L19" s="145">
        <v>0</v>
      </c>
      <c r="M19" s="145">
        <v>259.38</v>
      </c>
    </row>
    <row r="20" spans="1:13" ht="15" customHeight="1">
      <c r="A20" s="131" t="s">
        <v>254</v>
      </c>
      <c r="B20" s="132" t="s">
        <v>245</v>
      </c>
      <c r="C20" s="147">
        <v>277.92</v>
      </c>
      <c r="D20" s="147"/>
      <c r="E20" s="147"/>
      <c r="F20" s="147"/>
      <c r="G20" s="147"/>
      <c r="H20" s="147"/>
      <c r="I20" s="147">
        <v>-18.54</v>
      </c>
      <c r="J20" s="147"/>
      <c r="K20" s="147"/>
      <c r="L20" s="147"/>
      <c r="M20" s="144">
        <v>259.38</v>
      </c>
    </row>
    <row r="21" spans="1:13" ht="15" customHeight="1">
      <c r="A21" s="131" t="s">
        <v>255</v>
      </c>
      <c r="B21" s="132" t="s">
        <v>247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4">
        <v>0</v>
      </c>
    </row>
    <row r="22" spans="1:13" ht="15" customHeight="1">
      <c r="A22" s="130" t="s">
        <v>256</v>
      </c>
      <c r="B22" s="134" t="s">
        <v>257</v>
      </c>
      <c r="C22" s="145">
        <v>3111.13</v>
      </c>
      <c r="D22" s="145">
        <v>0</v>
      </c>
      <c r="E22" s="145">
        <v>0</v>
      </c>
      <c r="F22" s="145">
        <v>0</v>
      </c>
      <c r="G22" s="145">
        <v>0</v>
      </c>
      <c r="H22" s="145">
        <v>0</v>
      </c>
      <c r="I22" s="145">
        <v>-150.66</v>
      </c>
      <c r="J22" s="145">
        <v>0</v>
      </c>
      <c r="K22" s="145">
        <v>0</v>
      </c>
      <c r="L22" s="145">
        <v>0</v>
      </c>
      <c r="M22" s="145">
        <v>2960.4700000000003</v>
      </c>
    </row>
    <row r="23" spans="1:13" ht="15" customHeight="1">
      <c r="A23" s="131" t="s">
        <v>258</v>
      </c>
      <c r="B23" s="132" t="s">
        <v>245</v>
      </c>
      <c r="C23" s="147">
        <v>1249.6099999999999</v>
      </c>
      <c r="D23" s="147"/>
      <c r="E23" s="147">
        <v>48.44</v>
      </c>
      <c r="F23" s="147"/>
      <c r="G23" s="147"/>
      <c r="H23" s="147"/>
      <c r="I23" s="147">
        <v>-117.2</v>
      </c>
      <c r="J23" s="147"/>
      <c r="K23" s="147"/>
      <c r="L23" s="147"/>
      <c r="M23" s="144">
        <v>1180.8499999999999</v>
      </c>
    </row>
    <row r="24" spans="1:13" ht="15" customHeight="1">
      <c r="A24" s="131" t="s">
        <v>259</v>
      </c>
      <c r="B24" s="132" t="s">
        <v>247</v>
      </c>
      <c r="C24" s="147">
        <v>1861.52</v>
      </c>
      <c r="D24" s="147"/>
      <c r="E24" s="147">
        <v>-48.44</v>
      </c>
      <c r="F24" s="147"/>
      <c r="G24" s="147"/>
      <c r="H24" s="147"/>
      <c r="I24" s="147">
        <v>-33.46</v>
      </c>
      <c r="J24" s="147"/>
      <c r="K24" s="147"/>
      <c r="L24" s="147"/>
      <c r="M24" s="144">
        <v>1779.62</v>
      </c>
    </row>
    <row r="25" spans="1:13" ht="15" customHeight="1">
      <c r="A25" s="130" t="s">
        <v>260</v>
      </c>
      <c r="B25" s="134" t="s">
        <v>261</v>
      </c>
      <c r="C25" s="145">
        <v>387019.23000000004</v>
      </c>
      <c r="D25" s="145">
        <v>221910.26</v>
      </c>
      <c r="E25" s="145">
        <v>0</v>
      </c>
      <c r="F25" s="145">
        <v>0</v>
      </c>
      <c r="G25" s="145">
        <v>0</v>
      </c>
      <c r="H25" s="145">
        <v>0</v>
      </c>
      <c r="I25" s="145">
        <v>-228484.38</v>
      </c>
      <c r="J25" s="145">
        <v>0</v>
      </c>
      <c r="K25" s="145">
        <v>0</v>
      </c>
      <c r="L25" s="145">
        <v>0</v>
      </c>
      <c r="M25" s="145">
        <v>380445.11</v>
      </c>
    </row>
    <row r="26" spans="1:13" ht="15">
      <c r="A26" s="146" t="s">
        <v>262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  <c r="M26" s="129"/>
    </row>
    <row r="27" spans="1:13">
      <c r="A27" s="141"/>
      <c r="B27" s="141"/>
      <c r="C27" s="141"/>
      <c r="D27" s="141"/>
      <c r="E27" s="141"/>
      <c r="F27" s="129"/>
      <c r="G27" s="129"/>
      <c r="H27" s="129"/>
      <c r="I27" s="129"/>
      <c r="J27" s="129"/>
      <c r="K27" s="129"/>
      <c r="L27" s="129"/>
      <c r="M27" s="129"/>
    </row>
    <row r="28" spans="1:13">
      <c r="A28" s="141"/>
      <c r="B28" s="141"/>
      <c r="C28" s="141"/>
      <c r="D28" s="141"/>
      <c r="E28" s="141"/>
      <c r="F28" s="129"/>
      <c r="G28" s="129"/>
      <c r="H28" s="129"/>
      <c r="I28" s="129"/>
      <c r="J28" s="129"/>
      <c r="K28" s="129"/>
      <c r="L28" s="129"/>
      <c r="M28" s="129"/>
    </row>
    <row r="29" spans="1:13">
      <c r="A29" s="142"/>
      <c r="B29" s="142"/>
      <c r="C29" s="142"/>
      <c r="D29" s="142"/>
      <c r="E29" s="143"/>
      <c r="F29" s="142"/>
      <c r="G29" s="142"/>
      <c r="H29" s="142"/>
      <c r="I29" s="142"/>
      <c r="J29" s="142"/>
      <c r="K29" s="142"/>
      <c r="L29" s="142"/>
      <c r="M29" s="142"/>
    </row>
  </sheetData>
  <mergeCells count="8">
    <mergeCell ref="M10:M11"/>
    <mergeCell ref="A5:M5"/>
    <mergeCell ref="A6:M6"/>
    <mergeCell ref="A8:M8"/>
    <mergeCell ref="A10:A11"/>
    <mergeCell ref="B10:B11"/>
    <mergeCell ref="C10:C11"/>
    <mergeCell ref="D10:L10"/>
  </mergeCells>
  <pageMargins left="0.35433070866141736" right="0.35433070866141736" top="0.70866141732283472" bottom="0.62992125984251968" header="0.51181102362204722" footer="0.51181102362204722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FBA</vt:lpstr>
      <vt:lpstr>VRA</vt:lpstr>
      <vt:lpstr>FS 4 priedas</vt:lpstr>
      <vt:lpstr>FBA!Print_Titles</vt:lpstr>
    </vt:vector>
  </TitlesOfParts>
  <Company>LR finansų ministerija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Buhaltere</dc:creator>
  <cp:lastModifiedBy>Buhaltere</cp:lastModifiedBy>
  <cp:lastPrinted>2021-05-05T10:27:01Z</cp:lastPrinted>
  <dcterms:created xsi:type="dcterms:W3CDTF">2009-07-20T14:30:53Z</dcterms:created>
  <dcterms:modified xsi:type="dcterms:W3CDTF">2021-05-07T07:36:40Z</dcterms:modified>
</cp:coreProperties>
</file>